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" sheetId="1" r:id="rId1"/>
  </sheets>
  <definedNames>
    <definedName name="_xlnm._FilterDatabase" localSheetId="0" hidden="1">附件1!$A$3:$H$14</definedName>
    <definedName name="_xlnm.Print_Area" localSheetId="0">附件1!$A$1:$H$12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<sst xmlns="http://schemas.openxmlformats.org/spreadsheetml/2006/main" count="49" uniqueCount="27">
  <si>
    <t>市本级2025年2月份地方政府债券还本付息计划表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</si>
  <si>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</si>
  <si>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</si>
  <si>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</si>
  <si>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</si>
  <si>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</si>
  <si>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</si>
  <si>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</si>
  <si>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</si>
  <si>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</si>
  <si>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2016年福建省政府一般债券（八期）1605499</t>
  </si>
  <si>
    <t>2月</t>
  </si>
  <si>
    <t>1市本级</t>
  </si>
  <si>
    <t>2016年福建省政府专项债券（四期）1605501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</si>
  <si>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</si>
  <si>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</si>
  <si>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</si>
  <si>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</si>
  <si>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</si>
  <si>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2022年福建省市政和产业园区基础设施专项债券（六期）——2022年福建省政府专项债券（二十八期）</t>
  </si>
  <si>
    <t>20</t>
  </si>
  <si>
    <t>3.32</t>
  </si>
  <si>
    <t>2022年福建省农林水利专项债券（五期）——2022年福建省政府专项债券（三十期）</t>
  </si>
  <si>
    <t>2024年福建省收费公路专项债券（一期）——2024年福建省政府专项债券（一期）</t>
  </si>
  <si>
    <t>2.62%</t>
  </si>
  <si>
    <t>2024年福建省高质量发展专项债券（二期）——2024年福建省政府专项债券（三期）</t>
  </si>
  <si>
    <t>2.45%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</si>
</sst>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#,##0.00_ "/>
  </numFmts>
  <fonts count="29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zoomScale="85" zoomScaleNormal="85" workbookViewId="0">
      <pane ySplit="3" topLeftCell="A5" activePane="bottomLeft" state="frozen"/>
      <selection/>
      <selection pane="bottomLeft" activeCell="A1" sqref="$A1:$XFD1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20.375" style="7" customWidth="1"/>
    <col min="5" max="5" width="5.43333333333333" style="8" customWidth="1"/>
    <col min="6" max="6" width="6.75833333333333" style="6" customWidth="1"/>
    <col min="7" max="8" width="19.375" style="7" customWidth="1"/>
    <col min="9" max="16384" width="9" style="3"/>
  </cols>
  <sheetData>
    <row r="1" s="1" customFormat="1" ht="43" customHeight="1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9" t="s">
        <v>12</v>
      </c>
      <c r="D4" s="20">
        <f>364200000-90000000-15000000</f>
        <v>259200000</v>
      </c>
      <c r="E4" s="21">
        <v>10</v>
      </c>
      <c r="F4" s="22">
        <v>2.87</v>
      </c>
      <c r="G4" s="23"/>
      <c r="H4" s="23">
        <f>D4*F4/100/2</f>
        <v>3719520</v>
      </c>
    </row>
    <row r="5" s="3" customFormat="1" customHeight="1" spans="1:8">
      <c r="A5" s="17" t="s">
        <v>13</v>
      </c>
      <c r="B5" s="18" t="s">
        <v>11</v>
      </c>
      <c r="C5" s="19" t="s">
        <v>12</v>
      </c>
      <c r="D5" s="20">
        <f>535000000-400000000</f>
        <v>135000000</v>
      </c>
      <c r="E5" s="21">
        <v>10</v>
      </c>
      <c r="F5" s="22">
        <v>2.8</v>
      </c>
      <c r="G5" s="23"/>
      <c r="H5" s="23">
        <f>D5*F5/100/2</f>
        <v>1890000</v>
      </c>
    </row>
    <row r="6" s="3" customFormat="1" customHeight="1" spans="1:8">
      <c r="A6" s="24" t="s">
        <v>14</v>
      </c>
      <c r="B6" s="18" t="s">
        <v>11</v>
      </c>
      <c r="C6" s="19" t="s">
        <v>12</v>
      </c>
      <c r="D6" s="23">
        <v>42740000</v>
      </c>
      <c r="E6" s="21">
        <v>10</v>
      </c>
      <c r="F6" s="19">
        <v>3.26</v>
      </c>
      <c r="G6" s="23"/>
      <c r="H6" s="23">
        <f t="shared" ref="H6:H12" si="0">D6*F6/200</f>
        <v>696662</v>
      </c>
    </row>
    <row r="7" s="3" customFormat="1" customHeight="1" spans="1:8">
      <c r="A7" s="24" t="s">
        <v>15</v>
      </c>
      <c r="B7" s="18" t="s">
        <v>11</v>
      </c>
      <c r="C7" s="19" t="s">
        <v>12</v>
      </c>
      <c r="D7" s="23">
        <v>42730000</v>
      </c>
      <c r="E7" s="21">
        <v>15</v>
      </c>
      <c r="F7" s="19">
        <v>3.73</v>
      </c>
      <c r="G7" s="23"/>
      <c r="H7" s="23">
        <f t="shared" si="0"/>
        <v>796914.5</v>
      </c>
    </row>
    <row r="8" s="3" customFormat="1" customHeight="1" spans="1:8">
      <c r="A8" s="17" t="s">
        <v>16</v>
      </c>
      <c r="B8" s="18" t="s">
        <v>11</v>
      </c>
      <c r="C8" s="25" t="s">
        <v>12</v>
      </c>
      <c r="D8" s="20">
        <f>135000000-20000000</f>
        <v>115000000</v>
      </c>
      <c r="E8" s="21">
        <v>10</v>
      </c>
      <c r="F8" s="19">
        <v>3.06</v>
      </c>
      <c r="G8" s="23"/>
      <c r="H8" s="23">
        <f t="shared" si="0"/>
        <v>1759500</v>
      </c>
    </row>
    <row r="9" s="3" customFormat="1" customHeight="1" spans="1:8">
      <c r="A9" s="24" t="s">
        <v>17</v>
      </c>
      <c r="B9" s="18" t="s">
        <v>11</v>
      </c>
      <c r="C9" s="19" t="s">
        <v>12</v>
      </c>
      <c r="D9" s="23">
        <v>110430000</v>
      </c>
      <c r="E9" s="21">
        <v>15</v>
      </c>
      <c r="F9" s="19">
        <v>3.76</v>
      </c>
      <c r="G9" s="23"/>
      <c r="H9" s="23">
        <f t="shared" si="0"/>
        <v>2076084</v>
      </c>
    </row>
    <row r="10" s="3" customFormat="1" customHeight="1" spans="1:8">
      <c r="A10" s="24" t="s">
        <v>18</v>
      </c>
      <c r="B10" s="18" t="s">
        <v>11</v>
      </c>
      <c r="C10" s="19" t="s">
        <v>12</v>
      </c>
      <c r="D10" s="20">
        <f>549750000-26250000</f>
        <v>523500000</v>
      </c>
      <c r="E10" s="21">
        <v>15</v>
      </c>
      <c r="F10" s="19">
        <v>3.76</v>
      </c>
      <c r="G10" s="23"/>
      <c r="H10" s="23">
        <f t="shared" si="0"/>
        <v>9841800</v>
      </c>
    </row>
    <row r="11" s="3" customFormat="1" customHeight="1" spans="1:8">
      <c r="A11" s="17" t="s">
        <v>19</v>
      </c>
      <c r="B11" s="18" t="s">
        <v>11</v>
      </c>
      <c r="C11" s="19" t="s">
        <v>12</v>
      </c>
      <c r="D11" s="20">
        <f>200000000-200000000</f>
        <v>0</v>
      </c>
      <c r="E11" s="26" t="s">
        <v>20</v>
      </c>
      <c r="F11" s="18" t="s">
        <v>21</v>
      </c>
      <c r="G11" s="23"/>
      <c r="H11" s="23">
        <f t="shared" si="0"/>
        <v>0</v>
      </c>
    </row>
    <row r="12" s="3" customFormat="1" customHeight="1" spans="1:8">
      <c r="A12" s="17" t="s">
        <v>22</v>
      </c>
      <c r="B12" s="18" t="s">
        <v>11</v>
      </c>
      <c r="C12" s="19" t="s">
        <v>12</v>
      </c>
      <c r="D12" s="23">
        <v>1350000000</v>
      </c>
      <c r="E12" s="26" t="s">
        <v>20</v>
      </c>
      <c r="F12" s="18" t="s">
        <v>21</v>
      </c>
      <c r="G12" s="23"/>
      <c r="H12" s="23">
        <f t="shared" si="0"/>
        <v>22410000</v>
      </c>
    </row>
    <row r="13" s="4" customFormat="1" ht="26" customHeight="1" spans="1:8">
      <c r="A13" s="27" t="s">
        <v>23</v>
      </c>
      <c r="B13" s="18" t="s">
        <v>11</v>
      </c>
      <c r="C13" s="18" t="s">
        <v>12</v>
      </c>
      <c r="D13" s="28">
        <v>35000000</v>
      </c>
      <c r="E13" s="29">
        <v>15</v>
      </c>
      <c r="F13" s="29" t="s">
        <v>24</v>
      </c>
      <c r="G13" s="30"/>
      <c r="H13" s="30">
        <f>D13*F13/2</f>
        <v>458500</v>
      </c>
    </row>
    <row r="14" s="4" customFormat="1" ht="26" customHeight="1" spans="1:8">
      <c r="A14" s="27" t="s">
        <v>25</v>
      </c>
      <c r="B14" s="18" t="s">
        <v>11</v>
      </c>
      <c r="C14" s="18" t="s">
        <v>12</v>
      </c>
      <c r="D14" s="28">
        <v>70000000</v>
      </c>
      <c r="E14" s="29">
        <v>10</v>
      </c>
      <c r="F14" s="29" t="s">
        <v>26</v>
      </c>
      <c r="G14" s="30"/>
      <c r="H14" s="30">
        <f>D14*F14/2</f>
        <v>857500</v>
      </c>
    </row>
    <row r="15" customHeight="1" spans="6:6">
      <c r="F15" s="31"/>
    </row>
    <row r="16" customHeight="1" spans="6:6">
      <c r="F16" s="31"/>
    </row>
    <row r="17" customHeight="1" spans="6:6">
      <c r="F17" s="31"/>
    </row>
    <row r="18" customHeight="1" spans="6:6">
      <c r="F18" s="31"/>
    </row>
    <row r="19" customHeight="1" spans="6:6">
      <c r="F19" s="31"/>
    </row>
    <row r="20" customHeight="1" spans="6:6">
      <c r="F20" s="31"/>
    </row>
    <row r="21" customHeight="1" spans="6:6">
      <c r="F21" s="31"/>
    </row>
    <row r="22" customHeight="1" spans="6:6">
      <c r="F22" s="31"/>
    </row>
    <row r="23" customHeight="1" spans="6:6">
      <c r="F23" s="31"/>
    </row>
    <row r="24" customHeight="1" spans="6:6">
      <c r="F24" s="31"/>
    </row>
    <row r="25" customHeight="1" spans="6:6">
      <c r="F25" s="31"/>
    </row>
    <row r="26" customHeight="1" spans="6:6">
      <c r="F26" s="31"/>
    </row>
    <row r="27" customHeight="1" spans="6:6">
      <c r="F27" s="31"/>
    </row>
    <row r="28" customHeight="1" spans="6:6">
      <c r="F28" s="31"/>
    </row>
    <row r="29" customHeight="1" spans="6:6">
      <c r="F29" s="31"/>
    </row>
    <row r="30" customHeight="1" spans="6:6">
      <c r="F30" s="31"/>
    </row>
    <row r="31" customHeight="1" spans="6:6">
      <c r="F31" s="31"/>
    </row>
    <row r="32" customHeight="1" spans="6:6">
      <c r="F32" s="31"/>
    </row>
    <row r="33" customHeight="1" spans="6:6">
      <c r="F33" s="31"/>
    </row>
    <row r="34" customHeight="1" spans="6:6">
      <c r="F34" s="31"/>
    </row>
    <row r="35" customHeight="1" spans="6:6">
      <c r="F35" s="31"/>
    </row>
    <row r="36" customHeight="1" spans="6:6">
      <c r="F36" s="31"/>
    </row>
    <row r="37" customHeight="1" spans="6:6">
      <c r="F37" s="31"/>
    </row>
    <row r="38" customHeight="1" spans="6:6">
      <c r="F38" s="31"/>
    </row>
    <row r="39" customHeight="1" spans="6:6">
      <c r="F39" s="31"/>
    </row>
    <row r="40" customHeight="1" spans="6:6">
      <c r="F40" s="31"/>
    </row>
    <row r="41" customHeight="1" spans="6:6">
      <c r="F41" s="31"/>
    </row>
    <row r="42" customHeight="1" spans="6:6">
      <c r="F42" s="31"/>
    </row>
    <row r="43" customHeight="1" spans="6:6">
      <c r="F43" s="31"/>
    </row>
  </sheetData>
  <autoFilter ref="A3:H14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2025-04-27T03:42:00Z</dcterms:created>
  <dcterms:modified xsi:type="dcterms:W3CDTF">2025-04-27T08:20:56Z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