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1月" sheetId="1" r:id="rId1"/>
  </sheets>
  <definedNames>
    <definedName name="_xlnm._FilterDatabase" localSheetId="0" hidden="1">'1月'!$A$4:$P$28</definedName>
    <definedName name="_xlnm.Print_Area" localSheetId="0">'1月'!$A$1:$I$28</definedName>
    <definedName name="_xlnm.Print_Titles" localSheetId="0">'1月'!$3:$3</definedName>
  </definedNames>
  <calcPr calcId="144525"/>
</workbook>
</file>

<file path=xl/sharedStrings.xml><?xml version="1.0" encoding="utf-8"?>
<sst xmlns="http://schemas.openxmlformats.org/spreadsheetml/2006/main" count="88" uniqueCount="44">
  <si>
    <t>市本级2023年1月地方政府债券还本付息计划表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</si>
  <si>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</si>
  <si>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</si>
  <si>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</si>
  <si>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</si>
  <si>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</si>
  <si>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</si>
  <si>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</si>
  <si>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</si>
  <si>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</si>
  <si>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</si>
  <si>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</si>
  <si>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2022年福建省地方政府再融资一般债券（二期）</t>
  </si>
  <si>
    <t>一般</t>
  </si>
  <si>
    <t>2.92</t>
  </si>
  <si>
    <t>2015年福建省政府一般债券（四期）1555004</t>
  </si>
  <si>
    <t>1月</t>
  </si>
  <si>
    <t>2020年福建省政府专项债券（三期）2005033</t>
  </si>
  <si>
    <t>专项</t>
  </si>
  <si>
    <t>2020年福建省政府专项债券（九期）2005039</t>
  </si>
  <si>
    <t>2020年福建省政府专项债券（十期）2005040</t>
  </si>
  <si>
    <t>2020年福建省政府专项债券（十一期）2005041</t>
  </si>
  <si>
    <t>2020年福建省政府专项债券（十二期）2005042</t>
  </si>
  <si>
    <t>2020年福建省政府专项债券（十七期）2005047</t>
  </si>
  <si>
    <t>2018福建省政府一般债券（七期）147771</t>
  </si>
  <si>
    <t>2018福建省政府专项债券（六期）147774</t>
  </si>
  <si>
    <t>2017年福建省政府一般债券（八期）140952</t>
  </si>
  <si>
    <t>2019年福建省政府一般债券（一期）157562</t>
  </si>
  <si>
    <t>2019年福建省政府一般债券（二期）157563</t>
  </si>
  <si>
    <t>2019年福建省政府一般债券（三期）157564</t>
  </si>
  <si>
    <t>2019年福建省政府专项债券（十六期）157883</t>
  </si>
  <si>
    <t>2019年福建省政府专项债券（十八期）157885</t>
  </si>
  <si>
    <t>2019年福建省政府专项债券（十九期）157886</t>
  </si>
  <si>
    <t>2019年福建省政府专项债券（二十二期）157889</t>
  </si>
  <si>
    <t>2015年福建省政府专项债券（二期）1555006</t>
  </si>
  <si>
    <t>2015年福建省政府一般债券（八期）1555010</t>
  </si>
  <si>
    <t>2021年福建省地方政府再融资一般债券（一期），2105031，21福建债01</t>
  </si>
  <si>
    <t>3.38</t>
  </si>
  <si>
    <t>2021年福建省地方政府再融资专项债券（一期），2105032，21福建债02</t>
  </si>
  <si>
    <t>3.39</t>
  </si>
  <si>
    <t>2021年福建省地方政府再融资一般债券（三期）198048，21福建债22，再融资</t>
  </si>
  <si>
    <t>3.12</t>
  </si>
  <si>
    <t>2021年福建省地方政府再融资专项债券（三期）198049，21福建债23，再融资</t>
  </si>
  <si>
    <t>3.13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</si>
</sst>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&quot;月&quot;d&quot;日&quot;;@"/>
    <numFmt numFmtId="179" formatCode="yyyy&quot;年&quot;m&quot;月&quot;d&quot;日&quot;;@"/>
  </numFmts>
  <fonts count="30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K9" sqref="K9"/>
    </sheetView>
  </sheetViews>
  <sheetFormatPr defaultColWidth="9" defaultRowHeight="25" customHeight="1"/>
  <cols>
    <col min="1" max="1" width="44.125" style="5" customWidth="1"/>
    <col min="2" max="3" width="8.525" style="6" customWidth="1"/>
    <col min="4" max="4" width="16.025" style="7" customWidth="1"/>
    <col min="5" max="5" width="5.43333333333333" style="8" customWidth="1"/>
    <col min="6" max="6" width="6.75833333333333" style="9" customWidth="1"/>
    <col min="7" max="7" width="16" style="7" customWidth="1"/>
    <col min="8" max="8" width="15.2833333333333" style="7" customWidth="1"/>
    <col min="9" max="9" width="13.9666666666667" style="10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1" t="s">
        <v>0</v>
      </c>
      <c r="B1" s="11"/>
      <c r="C1" s="11"/>
      <c r="D1" s="12"/>
      <c r="E1" s="13"/>
      <c r="F1" s="11"/>
      <c r="G1" s="12"/>
      <c r="H1" s="14"/>
      <c r="I1" s="37"/>
    </row>
    <row r="2" s="1" customFormat="1" ht="24" customHeight="1" spans="1:9">
      <c r="A2" s="5"/>
      <c r="B2" s="6"/>
      <c r="C2" s="6"/>
      <c r="D2" s="7"/>
      <c r="E2" s="15"/>
      <c r="F2" s="6"/>
      <c r="G2" s="7"/>
      <c r="H2" s="16" t="s">
        <v>1</v>
      </c>
      <c r="I2" s="16"/>
    </row>
    <row r="3" s="2" customFormat="1" ht="40" customHeight="1" spans="1:9">
      <c r="A3" s="17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18" t="s">
        <v>8</v>
      </c>
      <c r="H3" s="18" t="s">
        <v>9</v>
      </c>
      <c r="I3" s="38" t="s">
        <v>10</v>
      </c>
    </row>
    <row r="4" s="2" customFormat="1" customHeight="1" spans="1:9">
      <c r="A4" s="20" t="s">
        <v>11</v>
      </c>
      <c r="B4" s="21"/>
      <c r="C4" s="21"/>
      <c r="D4" s="21"/>
      <c r="E4" s="21"/>
      <c r="F4" s="22"/>
      <c r="G4" s="18">
        <f>SUM(G5:G28)</f>
        <v>0</v>
      </c>
      <c r="H4" s="18">
        <f>SUM(H5:H28)</f>
        <v>80960656.5</v>
      </c>
      <c r="I4" s="38"/>
    </row>
    <row r="5" s="1" customFormat="1" customHeight="1" spans="1:9">
      <c r="A5" s="23" t="s">
        <v>12</v>
      </c>
      <c r="B5" s="24" t="s">
        <v>13</v>
      </c>
      <c r="C5" s="25">
        <v>44896</v>
      </c>
      <c r="D5" s="26">
        <v>295760000</v>
      </c>
      <c r="E5" s="27">
        <v>10</v>
      </c>
      <c r="F5" s="28" t="s">
        <v>14</v>
      </c>
      <c r="G5" s="26"/>
      <c r="H5" s="26">
        <f>D5*F5/200</f>
        <v>4318096</v>
      </c>
      <c r="I5" s="39">
        <v>44922</v>
      </c>
    </row>
    <row r="6" s="3" customFormat="1" customHeight="1" spans="1:9">
      <c r="A6" s="23" t="s">
        <v>15</v>
      </c>
      <c r="B6" s="24" t="s">
        <v>13</v>
      </c>
      <c r="C6" s="24" t="s">
        <v>16</v>
      </c>
      <c r="D6" s="26">
        <v>31460000</v>
      </c>
      <c r="E6" s="29">
        <v>10</v>
      </c>
      <c r="F6" s="30">
        <v>3.46</v>
      </c>
      <c r="G6" s="26"/>
      <c r="H6" s="26">
        <f>D6*F6/200</f>
        <v>544258</v>
      </c>
      <c r="I6" s="40">
        <v>44936</v>
      </c>
    </row>
    <row r="7" s="3" customFormat="1" customHeight="1" spans="1:9">
      <c r="A7" s="23" t="s">
        <v>17</v>
      </c>
      <c r="B7" s="24" t="s">
        <v>18</v>
      </c>
      <c r="C7" s="24" t="s">
        <v>16</v>
      </c>
      <c r="D7" s="26">
        <v>1834000000</v>
      </c>
      <c r="E7" s="29">
        <v>20</v>
      </c>
      <c r="F7" s="30">
        <v>3.67</v>
      </c>
      <c r="G7" s="26"/>
      <c r="H7" s="26">
        <f>D7*F7/200</f>
        <v>33653900</v>
      </c>
      <c r="I7" s="40">
        <v>44937</v>
      </c>
    </row>
    <row r="8" s="3" customFormat="1" customHeight="1" spans="1:9">
      <c r="A8" s="23" t="s">
        <v>19</v>
      </c>
      <c r="B8" s="24" t="s">
        <v>18</v>
      </c>
      <c r="C8" s="24" t="s">
        <v>16</v>
      </c>
      <c r="D8" s="26">
        <v>120000000</v>
      </c>
      <c r="E8" s="29">
        <v>20</v>
      </c>
      <c r="F8" s="30">
        <v>3.67</v>
      </c>
      <c r="G8" s="26"/>
      <c r="H8" s="26">
        <f>D8*F8/200</f>
        <v>2202000</v>
      </c>
      <c r="I8" s="40">
        <v>44937</v>
      </c>
    </row>
    <row r="9" s="3" customFormat="1" customHeight="1" spans="1:9">
      <c r="A9" s="23" t="s">
        <v>20</v>
      </c>
      <c r="B9" s="24" t="s">
        <v>18</v>
      </c>
      <c r="C9" s="24" t="s">
        <v>16</v>
      </c>
      <c r="D9" s="31">
        <f>50000000+18000000</f>
        <v>68000000</v>
      </c>
      <c r="E9" s="29">
        <v>10</v>
      </c>
      <c r="F9" s="32">
        <v>3.34</v>
      </c>
      <c r="G9" s="26"/>
      <c r="H9" s="26">
        <f>D9*F9/200</f>
        <v>1135600</v>
      </c>
      <c r="I9" s="40">
        <v>44937</v>
      </c>
    </row>
    <row r="10" s="3" customFormat="1" customHeight="1" spans="1:9">
      <c r="A10" s="23" t="s">
        <v>21</v>
      </c>
      <c r="B10" s="24" t="s">
        <v>18</v>
      </c>
      <c r="C10" s="24" t="s">
        <v>16</v>
      </c>
      <c r="D10" s="26">
        <v>40000000</v>
      </c>
      <c r="E10" s="29">
        <v>20</v>
      </c>
      <c r="F10" s="32">
        <v>3.67</v>
      </c>
      <c r="G10" s="26"/>
      <c r="H10" s="26">
        <f>D10*F10/200</f>
        <v>734000</v>
      </c>
      <c r="I10" s="40">
        <v>44937</v>
      </c>
    </row>
    <row r="11" s="3" customFormat="1" customHeight="1" spans="1:9">
      <c r="A11" s="23" t="s">
        <v>22</v>
      </c>
      <c r="B11" s="24" t="s">
        <v>18</v>
      </c>
      <c r="C11" s="24" t="s">
        <v>16</v>
      </c>
      <c r="D11" s="26">
        <v>150000000</v>
      </c>
      <c r="E11" s="29">
        <v>10</v>
      </c>
      <c r="F11" s="30">
        <v>3.34</v>
      </c>
      <c r="G11" s="26"/>
      <c r="H11" s="26">
        <f>D11*F11/200</f>
        <v>2505000</v>
      </c>
      <c r="I11" s="40">
        <v>44937</v>
      </c>
    </row>
    <row r="12" s="3" customFormat="1" customHeight="1" spans="1:9">
      <c r="A12" s="23" t="s">
        <v>23</v>
      </c>
      <c r="B12" s="24" t="s">
        <v>18</v>
      </c>
      <c r="C12" s="24" t="s">
        <v>16</v>
      </c>
      <c r="D12" s="26">
        <v>550000000</v>
      </c>
      <c r="E12" s="29">
        <v>20</v>
      </c>
      <c r="F12" s="30">
        <v>3.67</v>
      </c>
      <c r="G12" s="26"/>
      <c r="H12" s="26">
        <f>D12*F12/200</f>
        <v>10092500</v>
      </c>
      <c r="I12" s="40">
        <v>44937</v>
      </c>
    </row>
    <row r="13" s="3" customFormat="1" customHeight="1" spans="1:9">
      <c r="A13" s="23" t="s">
        <v>24</v>
      </c>
      <c r="B13" s="24" t="s">
        <v>13</v>
      </c>
      <c r="C13" s="24" t="s">
        <v>16</v>
      </c>
      <c r="D13" s="26">
        <v>88830000</v>
      </c>
      <c r="E13" s="29">
        <v>10</v>
      </c>
      <c r="F13" s="30">
        <v>3.95</v>
      </c>
      <c r="G13" s="26"/>
      <c r="H13" s="26">
        <f>D13*F13/100/2</f>
        <v>1754392.5</v>
      </c>
      <c r="I13" s="40">
        <v>44942</v>
      </c>
    </row>
    <row r="14" s="3" customFormat="1" customHeight="1" spans="1:9">
      <c r="A14" s="23" t="s">
        <v>25</v>
      </c>
      <c r="B14" s="24" t="s">
        <v>18</v>
      </c>
      <c r="C14" s="24" t="s">
        <v>16</v>
      </c>
      <c r="D14" s="26">
        <v>168000000</v>
      </c>
      <c r="E14" s="29">
        <v>10</v>
      </c>
      <c r="F14" s="30">
        <v>4.05</v>
      </c>
      <c r="G14" s="26"/>
      <c r="H14" s="26">
        <f>D14*F14/100/2</f>
        <v>3402000</v>
      </c>
      <c r="I14" s="40">
        <v>44942</v>
      </c>
    </row>
    <row r="15" s="3" customFormat="1" customHeight="1" spans="1:9">
      <c r="A15" s="23" t="s">
        <v>26</v>
      </c>
      <c r="B15" s="24" t="s">
        <v>13</v>
      </c>
      <c r="C15" s="24" t="s">
        <v>16</v>
      </c>
      <c r="D15" s="26">
        <v>264300000</v>
      </c>
      <c r="E15" s="29">
        <v>10</v>
      </c>
      <c r="F15" s="30">
        <v>4.08</v>
      </c>
      <c r="G15" s="26"/>
      <c r="H15" s="26">
        <f>D15*F15/100/2</f>
        <v>5391720</v>
      </c>
      <c r="I15" s="40">
        <v>44943</v>
      </c>
    </row>
    <row r="16" s="3" customFormat="1" customHeight="1" spans="1:9">
      <c r="A16" s="33" t="s">
        <v>27</v>
      </c>
      <c r="B16" s="24" t="s">
        <v>13</v>
      </c>
      <c r="C16" s="24" t="s">
        <v>16</v>
      </c>
      <c r="D16" s="26">
        <v>67600000</v>
      </c>
      <c r="E16" s="29">
        <v>5</v>
      </c>
      <c r="F16" s="30">
        <v>3.33</v>
      </c>
      <c r="G16" s="26"/>
      <c r="H16" s="26">
        <f>D16*F16/100</f>
        <v>2251080</v>
      </c>
      <c r="I16" s="40">
        <v>44943</v>
      </c>
    </row>
    <row r="17" s="3" customFormat="1" customHeight="1" spans="1:9">
      <c r="A17" s="33" t="s">
        <v>28</v>
      </c>
      <c r="B17" s="24" t="s">
        <v>13</v>
      </c>
      <c r="C17" s="24" t="s">
        <v>16</v>
      </c>
      <c r="D17" s="26">
        <v>50700000</v>
      </c>
      <c r="E17" s="29">
        <v>7</v>
      </c>
      <c r="F17" s="30">
        <v>3.47</v>
      </c>
      <c r="G17" s="26"/>
      <c r="H17" s="26">
        <f>D17*F17/100</f>
        <v>1759290</v>
      </c>
      <c r="I17" s="40">
        <v>44943</v>
      </c>
    </row>
    <row r="18" s="3" customFormat="1" customHeight="1" spans="1:9">
      <c r="A18" s="33" t="s">
        <v>29</v>
      </c>
      <c r="B18" s="24" t="s">
        <v>13</v>
      </c>
      <c r="C18" s="24" t="s">
        <v>16</v>
      </c>
      <c r="D18" s="26">
        <v>50700000</v>
      </c>
      <c r="E18" s="29">
        <v>10</v>
      </c>
      <c r="F18" s="30">
        <v>3.5</v>
      </c>
      <c r="G18" s="26"/>
      <c r="H18" s="26">
        <f>D18*F18/100/2</f>
        <v>887250</v>
      </c>
      <c r="I18" s="40">
        <v>44943</v>
      </c>
    </row>
    <row r="19" s="3" customFormat="1" customHeight="1" spans="1:9">
      <c r="A19" s="33" t="s">
        <v>30</v>
      </c>
      <c r="B19" s="24" t="s">
        <v>18</v>
      </c>
      <c r="C19" s="24" t="s">
        <v>16</v>
      </c>
      <c r="D19" s="26">
        <v>0</v>
      </c>
      <c r="E19" s="29">
        <v>10</v>
      </c>
      <c r="F19" s="30">
        <v>3.41</v>
      </c>
      <c r="G19" s="26"/>
      <c r="H19" s="26">
        <f>D19*F19/100/2</f>
        <v>0</v>
      </c>
      <c r="I19" s="40">
        <v>44943</v>
      </c>
    </row>
    <row r="20" s="3" customFormat="1" customHeight="1" spans="1:9">
      <c r="A20" s="33" t="s">
        <v>31</v>
      </c>
      <c r="B20" s="24" t="s">
        <v>18</v>
      </c>
      <c r="C20" s="24" t="s">
        <v>16</v>
      </c>
      <c r="D20" s="26">
        <v>150000000</v>
      </c>
      <c r="E20" s="29">
        <v>10</v>
      </c>
      <c r="F20" s="30">
        <v>3.41</v>
      </c>
      <c r="G20" s="26"/>
      <c r="H20" s="26">
        <f>D20*F20/100/2</f>
        <v>2557500</v>
      </c>
      <c r="I20" s="40">
        <v>44943</v>
      </c>
    </row>
    <row r="21" s="3" customFormat="1" customHeight="1" spans="1:9">
      <c r="A21" s="33" t="s">
        <v>32</v>
      </c>
      <c r="B21" s="24" t="s">
        <v>18</v>
      </c>
      <c r="C21" s="24" t="s">
        <v>16</v>
      </c>
      <c r="D21" s="26">
        <v>0</v>
      </c>
      <c r="E21" s="29">
        <v>10</v>
      </c>
      <c r="F21" s="30">
        <v>3.41</v>
      </c>
      <c r="G21" s="26"/>
      <c r="H21" s="26">
        <f>D21*F21/100/2</f>
        <v>0</v>
      </c>
      <c r="I21" s="40">
        <v>44943</v>
      </c>
    </row>
    <row r="22" s="3" customFormat="1" customHeight="1" spans="1:9">
      <c r="A22" s="33" t="s">
        <v>33</v>
      </c>
      <c r="B22" s="24" t="s">
        <v>18</v>
      </c>
      <c r="C22" s="24" t="s">
        <v>16</v>
      </c>
      <c r="D22" s="26">
        <v>0</v>
      </c>
      <c r="E22" s="29">
        <v>10</v>
      </c>
      <c r="F22" s="30">
        <v>3.41</v>
      </c>
      <c r="G22" s="26"/>
      <c r="H22" s="26">
        <f>D22*F22/100/2</f>
        <v>0</v>
      </c>
      <c r="I22" s="40">
        <v>44943</v>
      </c>
    </row>
    <row r="23" s="3" customFormat="1" customHeight="1" spans="1:9">
      <c r="A23" s="23" t="s">
        <v>34</v>
      </c>
      <c r="B23" s="24" t="s">
        <v>18</v>
      </c>
      <c r="C23" s="24" t="s">
        <v>16</v>
      </c>
      <c r="D23" s="26">
        <v>213060000</v>
      </c>
      <c r="E23" s="29">
        <v>10</v>
      </c>
      <c r="F23" s="30">
        <v>3.5</v>
      </c>
      <c r="G23" s="26"/>
      <c r="H23" s="26">
        <f>D23*F23/100/2</f>
        <v>3728550</v>
      </c>
      <c r="I23" s="40">
        <v>44943</v>
      </c>
    </row>
    <row r="24" s="3" customFormat="1" customHeight="1" spans="1:9">
      <c r="A24" s="23" t="s">
        <v>35</v>
      </c>
      <c r="B24" s="24" t="s">
        <v>13</v>
      </c>
      <c r="C24" s="24" t="s">
        <v>16</v>
      </c>
      <c r="D24" s="26">
        <v>0</v>
      </c>
      <c r="E24" s="29">
        <v>10</v>
      </c>
      <c r="F24" s="30">
        <v>3.5</v>
      </c>
      <c r="G24" s="26"/>
      <c r="H24" s="26">
        <f>D24*F24/100/2</f>
        <v>0</v>
      </c>
      <c r="I24" s="40">
        <v>44943</v>
      </c>
    </row>
    <row r="25" s="4" customFormat="1" customHeight="1" spans="1:9">
      <c r="A25" s="23" t="s">
        <v>36</v>
      </c>
      <c r="B25" s="24" t="s">
        <v>13</v>
      </c>
      <c r="C25" s="24" t="s">
        <v>16</v>
      </c>
      <c r="D25" s="26">
        <v>0</v>
      </c>
      <c r="E25" s="34">
        <v>7</v>
      </c>
      <c r="F25" s="35" t="s">
        <v>37</v>
      </c>
      <c r="G25" s="36"/>
      <c r="H25" s="36">
        <f>D25*F25/100</f>
        <v>0</v>
      </c>
      <c r="I25" s="41">
        <v>44943</v>
      </c>
    </row>
    <row r="26" s="4" customFormat="1" customHeight="1" spans="1:9">
      <c r="A26" s="23" t="s">
        <v>38</v>
      </c>
      <c r="B26" s="24" t="s">
        <v>18</v>
      </c>
      <c r="C26" s="24" t="s">
        <v>16</v>
      </c>
      <c r="D26" s="26">
        <v>0</v>
      </c>
      <c r="E26" s="34">
        <v>10</v>
      </c>
      <c r="F26" s="35" t="s">
        <v>39</v>
      </c>
      <c r="G26" s="36"/>
      <c r="H26" s="36">
        <f>D26*F26/200</f>
        <v>0</v>
      </c>
      <c r="I26" s="41">
        <v>44943</v>
      </c>
    </row>
    <row r="27" s="4" customFormat="1" customHeight="1" spans="1:9">
      <c r="A27" s="23" t="s">
        <v>40</v>
      </c>
      <c r="B27" s="24" t="s">
        <v>13</v>
      </c>
      <c r="C27" s="24" t="s">
        <v>16</v>
      </c>
      <c r="D27" s="31">
        <f>349200000-90000000</f>
        <v>259200000</v>
      </c>
      <c r="E27" s="34">
        <v>10</v>
      </c>
      <c r="F27" s="35" t="s">
        <v>41</v>
      </c>
      <c r="G27" s="36"/>
      <c r="H27" s="36">
        <f>D27*F27/200</f>
        <v>4043520</v>
      </c>
      <c r="I27" s="41">
        <v>44957</v>
      </c>
    </row>
    <row r="28" s="4" customFormat="1" customHeight="1" spans="1:9">
      <c r="A28" s="23" t="s">
        <v>42</v>
      </c>
      <c r="B28" s="24" t="s">
        <v>18</v>
      </c>
      <c r="C28" s="24" t="s">
        <v>16</v>
      </c>
      <c r="D28" s="31">
        <f>260530000-260530000</f>
        <v>0</v>
      </c>
      <c r="E28" s="34">
        <v>10</v>
      </c>
      <c r="F28" s="35" t="s">
        <v>43</v>
      </c>
      <c r="G28" s="36"/>
      <c r="H28" s="36">
        <f>D28*F28/200</f>
        <v>0</v>
      </c>
      <c r="I28" s="41">
        <v>44957</v>
      </c>
    </row>
  </sheetData>
  <autoFilter ref="A4:P28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2023-03-13T01:55:30Z</dcterms:created>
  <dcterms:modified xsi:type="dcterms:W3CDTF">2023-03-13T01:57:27Z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347988316A634C9EB8A13B3854407FB9</vt:lpwstr>
  </property>
  <property fmtid="{D5CDD505-2E9C-101B-9397-08002B2CF9AE}" pid="3" name="KSOProductBuildVer">
    <vt:lpwstr>2052-11.1.0.13703</vt:lpwstr>
  </property>
</Properties>
</file>