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 filterPrivacy="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I15" i="1"/>
  <c r="L13" i="1"/>
  <c r="L11" i="1"/>
</calcChain>
</file>

<file path=xl/sharedStrings.xml><?xml version="1.0" encoding="utf-8"?>
<sst xmlns="http://schemas.openxmlformats.org/spreadsheetml/2006/main" count="96" uniqueCount="83">
  <si>
    <t>2016年度市属国有企业负责人薪酬备案汇总表（表3）</t>
  </si>
  <si>
    <t>填报单位名称：（签章）</t>
  </si>
  <si>
    <t>填报日期：</t>
  </si>
  <si>
    <t>序号</t>
  </si>
  <si>
    <t>企业名称</t>
  </si>
  <si>
    <t>所属行业</t>
  </si>
  <si>
    <t>企业负责人总人数（人）</t>
  </si>
  <si>
    <t>2015年度应发
平均
薪酬
(万元)</t>
  </si>
  <si>
    <t>2016年基本年薪计算
基数
(万元)</t>
  </si>
  <si>
    <t>2016年度薪酬分配情况</t>
  </si>
  <si>
    <t>2016年度福利性待遇情况</t>
  </si>
  <si>
    <t>2016年企业效益情况</t>
  </si>
  <si>
    <t>2016年企业在岗职工
工资水平</t>
  </si>
  <si>
    <t>2016年负责人薪酬信息公开情况</t>
  </si>
  <si>
    <t>负责人薪酬审核部门</t>
  </si>
  <si>
    <t>2016年度含预估任期激励收入的全部负责人应发平均薪酬
(万元)</t>
  </si>
  <si>
    <t>全部负责人应发平均薪酬
(万元)</t>
  </si>
  <si>
    <t>增减幅度（%）</t>
  </si>
  <si>
    <t>主要负责人年度
薪酬
（万元）</t>
  </si>
  <si>
    <t>平均福利性待遇合计(万元)</t>
  </si>
  <si>
    <t>指标名称</t>
  </si>
  <si>
    <t>完成情况</t>
  </si>
  <si>
    <t>本企业在岗职工年均人数（人）</t>
  </si>
  <si>
    <t>本企业在岗职工平均工资
(万元)</t>
  </si>
  <si>
    <t>公开时间</t>
  </si>
  <si>
    <t>公开渠道</t>
  </si>
  <si>
    <t>其中，其他收入（万元）</t>
  </si>
  <si>
    <t>其中，基本养老保险(万元)</t>
  </si>
  <si>
    <t>其中，基本医疗保险(万元)</t>
  </si>
  <si>
    <t>其中，企业年金
(万元)</t>
  </si>
  <si>
    <t>其中，补充医疗保险(万元)</t>
  </si>
  <si>
    <t>其中，住房公积金
(万元)</t>
  </si>
  <si>
    <t>其中，其他
项目
(万元)</t>
  </si>
  <si>
    <t>栏次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</si>
  <si>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</si>
  <si>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</si>
  <si>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</si>
  <si>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</si>
  <si>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</si>
  <si>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</si>
  <si>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</si>
  <si>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</si>
  <si>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</si>
  <si>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</si>
  <si>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</si>
  <si>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</si>
  <si>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</si>
  <si>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</si>
  <si>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</si>
  <si>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</si>
  <si>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</si>
  <si>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</si>
  <si>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</si>
  <si>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</si>
  <si>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</si>
  <si>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</si>
  <si>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</si>
  <si>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</si>
  <si>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</si>
  <si>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</si>
  <si>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</si>
  <si>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莆田市城市建设投资开发集团有限公司</t>
  </si>
  <si>
    <t>建筑类</t>
  </si>
  <si>
    <t>市国资委</t>
  </si>
  <si>
    <t>莆田市国有资产投资有限公司</t>
  </si>
  <si>
    <t>/</t>
  </si>
  <si>
    <t>莆田市交通投资集团有限公司</t>
  </si>
  <si>
    <t>福建湄洲湾控股有限公司</t>
  </si>
  <si>
    <t>居民服务业</t>
  </si>
  <si>
    <t>莆田市南日海洋开发建设集团有限公司</t>
  </si>
  <si>
    <t>渔业服务业</t>
  </si>
  <si>
    <t>27.09</t>
  </si>
  <si>
    <t>莆田市公共交通集团有限公司</t>
  </si>
  <si>
    <t>交通运输业</t>
  </si>
  <si>
    <t>莆田市水务集团</t>
  </si>
  <si>
    <t>原水、制水、供水</t>
  </si>
  <si>
    <t>福建省建投集团</t>
  </si>
  <si>
    <t>……</t>
  </si>
  <si>
    <t>合计</t>
  </si>
  <si>
    <t>备注：
1.（4）2015年度应发薪酬不包含以往年度递延至本年发放的金额，不含福利性待遇；
2.（5）2016年基本年薪计算基数按各企业实际使用的基本年薪计算基数填写；
3.（6）应发薪酬=基本年薪+绩效年薪+其他收入，不含以往年度递延至本年发放的金额；
4.（7）和（17）填写总额，并加栏逐项分别注明具体项目名称和金额；
5.（12）-（16）基本养老保险、基本医疗保险、企业年金、补充医疗保险、住房公积金填写企业缴纳（存）部分；
6.（18）-（20）效益指标填写企业效益考核指标，多指标的加栏分别列示；
7.（24）公开时间具体到月日；（25）公开渠道需明确具体公布媒体或网站，网站公布的，应附网站链接；
8.境外企业请在备注中注明。</t>
  </si>
  <si>
    <t>负责人：</t>
  </si>
  <si>
    <t>填表人：</t>
  </si>
  <si>
    <t>联系方式：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</si>
</sst>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0.5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I4" workbookViewId="0">
      <selection sqref="A1:AB17"/>
    </sheetView>
  </sheetViews>
  <sheetFormatPr defaultRowHeight="14" x14ac:dyDescent="0.3"/>
  <sheetData>
    <row r="1" spans="1:28" ht="2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 t="s">
        <v>2</v>
      </c>
      <c r="W2" s="3"/>
      <c r="X2" s="3"/>
      <c r="Y2" s="3"/>
      <c r="Z2" s="3"/>
      <c r="AA2" s="3"/>
      <c r="AB2" s="3"/>
    </row>
    <row r="3" spans="1:28" x14ac:dyDescent="0.3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6"/>
      <c r="I3" s="6"/>
      <c r="J3" s="6"/>
      <c r="K3" s="7"/>
      <c r="L3" s="4" t="s">
        <v>10</v>
      </c>
      <c r="M3" s="4"/>
      <c r="N3" s="4"/>
      <c r="O3" s="4"/>
      <c r="P3" s="4"/>
      <c r="Q3" s="4"/>
      <c r="R3" s="5"/>
      <c r="S3" s="4" t="s">
        <v>11</v>
      </c>
      <c r="T3" s="4"/>
      <c r="U3" s="4"/>
      <c r="V3" s="8" t="s">
        <v>12</v>
      </c>
      <c r="W3" s="9"/>
      <c r="X3" s="10"/>
      <c r="Y3" s="4" t="s">
        <v>13</v>
      </c>
      <c r="Z3" s="4"/>
      <c r="AA3" s="4" t="s">
        <v>14</v>
      </c>
      <c r="AB3" s="4" t="s">
        <v>15</v>
      </c>
    </row>
    <row r="4" spans="1:28" x14ac:dyDescent="0.3">
      <c r="A4" s="4"/>
      <c r="B4" s="4"/>
      <c r="C4" s="4"/>
      <c r="D4" s="4"/>
      <c r="E4" s="4"/>
      <c r="F4" s="4"/>
      <c r="G4" s="11" t="s">
        <v>16</v>
      </c>
      <c r="H4" s="12"/>
      <c r="I4" s="4" t="s">
        <v>17</v>
      </c>
      <c r="J4" s="13" t="s">
        <v>18</v>
      </c>
      <c r="K4" s="13" t="s">
        <v>17</v>
      </c>
      <c r="L4" s="14" t="s">
        <v>19</v>
      </c>
      <c r="M4" s="15"/>
      <c r="N4" s="15"/>
      <c r="O4" s="15"/>
      <c r="P4" s="15"/>
      <c r="Q4" s="15"/>
      <c r="R4" s="15"/>
      <c r="S4" s="4" t="s">
        <v>20</v>
      </c>
      <c r="T4" s="4" t="s">
        <v>21</v>
      </c>
      <c r="U4" s="4" t="s">
        <v>17</v>
      </c>
      <c r="V4" s="5" t="s">
        <v>22</v>
      </c>
      <c r="W4" s="8" t="s">
        <v>23</v>
      </c>
      <c r="X4" s="16"/>
      <c r="Y4" s="4" t="s">
        <v>24</v>
      </c>
      <c r="Z4" s="4" t="s">
        <v>25</v>
      </c>
      <c r="AA4" s="4"/>
      <c r="AB4" s="4"/>
    </row>
    <row r="5" spans="1:28" ht="56" x14ac:dyDescent="0.3">
      <c r="A5" s="4"/>
      <c r="B5" s="4"/>
      <c r="C5" s="4"/>
      <c r="D5" s="4"/>
      <c r="E5" s="4"/>
      <c r="F5" s="4"/>
      <c r="G5" s="14"/>
      <c r="H5" s="17" t="s">
        <v>26</v>
      </c>
      <c r="I5" s="4"/>
      <c r="J5" s="4"/>
      <c r="K5" s="4"/>
      <c r="L5" s="4"/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7" t="s">
        <v>32</v>
      </c>
      <c r="S5" s="4"/>
      <c r="T5" s="4"/>
      <c r="U5" s="4"/>
      <c r="V5" s="5"/>
      <c r="W5" s="14"/>
      <c r="X5" s="18" t="s">
        <v>17</v>
      </c>
      <c r="Y5" s="4"/>
      <c r="Z5" s="4"/>
      <c r="AA5" s="4"/>
      <c r="AB5" s="4"/>
    </row>
    <row r="6" spans="1:28" x14ac:dyDescent="0.3">
      <c r="A6" s="18" t="s">
        <v>33</v>
      </c>
      <c r="B6" s="19" t="s">
        <v>34</v>
      </c>
      <c r="C6" s="19" t="s">
        <v>35</v>
      </c>
      <c r="D6" s="19" t="s">
        <v>36</v>
      </c>
      <c r="E6" s="19" t="s">
        <v>37</v>
      </c>
      <c r="F6" s="19" t="s">
        <v>38</v>
      </c>
      <c r="G6" s="19" t="s">
        <v>39</v>
      </c>
      <c r="H6" s="19" t="s">
        <v>40</v>
      </c>
      <c r="I6" s="19" t="s">
        <v>41</v>
      </c>
      <c r="J6" s="19" t="s">
        <v>42</v>
      </c>
      <c r="K6" s="19" t="s">
        <v>43</v>
      </c>
      <c r="L6" s="19" t="s">
        <v>44</v>
      </c>
      <c r="M6" s="19" t="s">
        <v>45</v>
      </c>
      <c r="N6" s="19" t="s">
        <v>46</v>
      </c>
      <c r="O6" s="19" t="s">
        <v>47</v>
      </c>
      <c r="P6" s="19" t="s">
        <v>48</v>
      </c>
      <c r="Q6" s="19" t="s">
        <v>49</v>
      </c>
      <c r="R6" s="19" t="s">
        <v>50</v>
      </c>
      <c r="S6" s="19" t="s">
        <v>51</v>
      </c>
      <c r="T6" s="19" t="s">
        <v>52</v>
      </c>
      <c r="U6" s="19" t="s">
        <v>53</v>
      </c>
      <c r="V6" s="19" t="s">
        <v>54</v>
      </c>
      <c r="W6" s="19" t="s">
        <v>55</v>
      </c>
      <c r="X6" s="19" t="s">
        <v>56</v>
      </c>
      <c r="Y6" s="19" t="s">
        <v>57</v>
      </c>
      <c r="Z6" s="19" t="s">
        <v>58</v>
      </c>
      <c r="AA6" s="19" t="s">
        <v>59</v>
      </c>
      <c r="AB6" s="19" t="s">
        <v>60</v>
      </c>
    </row>
    <row r="7" spans="1:28" ht="70" x14ac:dyDescent="0.3">
      <c r="A7" s="18">
        <v>1</v>
      </c>
      <c r="B7" s="20" t="s">
        <v>61</v>
      </c>
      <c r="C7" s="17" t="s">
        <v>62</v>
      </c>
      <c r="D7" s="21">
        <v>7</v>
      </c>
      <c r="E7" s="21">
        <v>31.45</v>
      </c>
      <c r="F7" s="18">
        <v>5.65</v>
      </c>
      <c r="G7" s="22">
        <v>27.9</v>
      </c>
      <c r="H7" s="18"/>
      <c r="I7" s="22">
        <v>-11.29</v>
      </c>
      <c r="J7" s="22">
        <v>33.67</v>
      </c>
      <c r="K7" s="22">
        <v>-9.6300000000000008</v>
      </c>
      <c r="L7" s="22">
        <v>4.91</v>
      </c>
      <c r="M7" s="23">
        <v>2.0299999999999998</v>
      </c>
      <c r="N7" s="23">
        <v>0.64</v>
      </c>
      <c r="O7" s="23"/>
      <c r="P7" s="23"/>
      <c r="Q7" s="23">
        <v>1.74</v>
      </c>
      <c r="R7" s="23">
        <v>0.5</v>
      </c>
      <c r="S7" s="18"/>
      <c r="T7" s="18"/>
      <c r="U7" s="22"/>
      <c r="V7" s="24">
        <v>246</v>
      </c>
      <c r="W7" s="18">
        <v>7.66</v>
      </c>
      <c r="X7" s="22">
        <v>5.66</v>
      </c>
      <c r="Y7" s="18"/>
      <c r="Z7" s="25"/>
      <c r="AA7" s="25" t="s">
        <v>63</v>
      </c>
      <c r="AB7" s="22">
        <v>36.270000000000003</v>
      </c>
    </row>
    <row r="8" spans="1:28" ht="56" x14ac:dyDescent="0.3">
      <c r="A8" s="18">
        <v>2</v>
      </c>
      <c r="B8" s="18" t="s">
        <v>64</v>
      </c>
      <c r="C8" s="18"/>
      <c r="D8" s="18">
        <v>5</v>
      </c>
      <c r="E8" s="22">
        <v>38.21</v>
      </c>
      <c r="F8" s="18">
        <v>5.65</v>
      </c>
      <c r="G8" s="22">
        <v>25.4</v>
      </c>
      <c r="H8" s="18" t="s">
        <v>65</v>
      </c>
      <c r="I8" s="22">
        <v>-33.51</v>
      </c>
      <c r="J8" s="22">
        <v>31.75</v>
      </c>
      <c r="K8" s="22">
        <v>-30.14</v>
      </c>
      <c r="L8" s="22">
        <v>4.33</v>
      </c>
      <c r="M8" s="22">
        <v>1.72</v>
      </c>
      <c r="N8" s="22">
        <v>0.56000000000000005</v>
      </c>
      <c r="O8" s="22" t="s">
        <v>65</v>
      </c>
      <c r="P8" s="22" t="s">
        <v>65</v>
      </c>
      <c r="Q8" s="22">
        <v>1.64</v>
      </c>
      <c r="R8" s="22">
        <v>0.41</v>
      </c>
      <c r="S8" s="18"/>
      <c r="T8" s="18"/>
      <c r="U8" s="22"/>
      <c r="V8" s="24">
        <v>149</v>
      </c>
      <c r="W8" s="18">
        <v>9.52</v>
      </c>
      <c r="X8" s="22">
        <v>56.84</v>
      </c>
      <c r="Y8" s="18"/>
      <c r="Z8" s="18"/>
      <c r="AA8" s="25" t="s">
        <v>63</v>
      </c>
      <c r="AB8" s="22">
        <v>33.03</v>
      </c>
    </row>
    <row r="9" spans="1:28" ht="56" x14ac:dyDescent="0.3">
      <c r="A9" s="18">
        <v>3</v>
      </c>
      <c r="B9" s="20" t="s">
        <v>66</v>
      </c>
      <c r="C9" s="17" t="s">
        <v>62</v>
      </c>
      <c r="D9" s="18">
        <v>7</v>
      </c>
      <c r="E9" s="22">
        <v>36.96</v>
      </c>
      <c r="F9" s="18">
        <v>5.65</v>
      </c>
      <c r="G9" s="22">
        <v>22.46</v>
      </c>
      <c r="H9" s="18">
        <v>0</v>
      </c>
      <c r="I9" s="22">
        <v>-39.231601731601728</v>
      </c>
      <c r="J9" s="22">
        <v>28.589000000000002</v>
      </c>
      <c r="K9" s="22">
        <v>-36.707992030108478</v>
      </c>
      <c r="L9" s="22">
        <v>6.21</v>
      </c>
      <c r="M9" s="22">
        <v>2.86</v>
      </c>
      <c r="N9" s="22">
        <v>1.03</v>
      </c>
      <c r="O9" s="22">
        <v>0</v>
      </c>
      <c r="P9" s="22">
        <v>0</v>
      </c>
      <c r="Q9" s="22">
        <v>1.86</v>
      </c>
      <c r="R9" s="22">
        <v>0.46</v>
      </c>
      <c r="S9" s="18"/>
      <c r="T9" s="18"/>
      <c r="U9" s="22"/>
      <c r="V9" s="18">
        <v>92.16</v>
      </c>
      <c r="W9" s="22">
        <v>7.11</v>
      </c>
      <c r="X9" s="22">
        <v>6.2780269058295923</v>
      </c>
      <c r="Y9" s="18"/>
      <c r="Z9" s="25"/>
      <c r="AA9" s="25" t="s">
        <v>63</v>
      </c>
      <c r="AB9" s="22">
        <v>29.2</v>
      </c>
    </row>
    <row r="10" spans="1:28" ht="36" x14ac:dyDescent="0.3">
      <c r="A10" s="18">
        <v>4</v>
      </c>
      <c r="B10" s="26" t="s">
        <v>67</v>
      </c>
      <c r="C10" s="18" t="s">
        <v>68</v>
      </c>
      <c r="D10" s="18">
        <v>7</v>
      </c>
      <c r="E10" s="22">
        <v>35.200000000000003</v>
      </c>
      <c r="F10" s="18">
        <v>5.65</v>
      </c>
      <c r="G10" s="27">
        <v>26.38</v>
      </c>
      <c r="H10" s="18">
        <v>0</v>
      </c>
      <c r="I10" s="22">
        <v>25.06</v>
      </c>
      <c r="J10" s="22">
        <v>33.450000000000003</v>
      </c>
      <c r="K10" s="22">
        <v>22.29</v>
      </c>
      <c r="L10" s="22">
        <v>5.69</v>
      </c>
      <c r="M10" s="22">
        <v>2.62</v>
      </c>
      <c r="N10" s="22">
        <v>0.84</v>
      </c>
      <c r="O10" s="22"/>
      <c r="P10" s="22"/>
      <c r="Q10" s="22">
        <v>1.77</v>
      </c>
      <c r="R10" s="22">
        <v>0.46</v>
      </c>
      <c r="S10" s="18"/>
      <c r="T10" s="18"/>
      <c r="U10" s="22"/>
      <c r="V10" s="24">
        <v>159</v>
      </c>
      <c r="W10" s="18">
        <v>9.85</v>
      </c>
      <c r="X10" s="22">
        <v>-2</v>
      </c>
      <c r="Y10" s="18"/>
      <c r="Z10" s="25"/>
      <c r="AA10" s="25" t="s">
        <v>63</v>
      </c>
      <c r="AB10" s="22">
        <v>34.29</v>
      </c>
    </row>
    <row r="11" spans="1:28" ht="70" x14ac:dyDescent="0.3">
      <c r="A11" s="18">
        <v>5</v>
      </c>
      <c r="B11" s="28" t="s">
        <v>69</v>
      </c>
      <c r="C11" s="18" t="s">
        <v>70</v>
      </c>
      <c r="D11" s="18">
        <v>3</v>
      </c>
      <c r="E11" s="22">
        <v>34.29</v>
      </c>
      <c r="F11" s="18">
        <v>5.65</v>
      </c>
      <c r="G11" s="22">
        <v>16.75</v>
      </c>
      <c r="H11" s="18">
        <v>0</v>
      </c>
      <c r="I11" s="29">
        <v>-0.51149999999999995</v>
      </c>
      <c r="J11" s="22">
        <v>19.32</v>
      </c>
      <c r="K11" s="29">
        <v>-0.50490000000000002</v>
      </c>
      <c r="L11" s="22">
        <f>SUM(M11:R11)</f>
        <v>4.870000000000001</v>
      </c>
      <c r="M11" s="22">
        <v>2.09</v>
      </c>
      <c r="N11" s="22">
        <v>0.66</v>
      </c>
      <c r="O11" s="22">
        <v>0</v>
      </c>
      <c r="P11" s="22">
        <v>0</v>
      </c>
      <c r="Q11" s="22">
        <v>1.6000000000000003</v>
      </c>
      <c r="R11" s="22">
        <v>0.52</v>
      </c>
      <c r="S11" s="18"/>
      <c r="T11" s="18"/>
      <c r="U11" s="22"/>
      <c r="V11" s="24">
        <v>32</v>
      </c>
      <c r="W11" s="18">
        <v>5.0199999999999996</v>
      </c>
      <c r="X11" s="30" t="s">
        <v>71</v>
      </c>
      <c r="Y11" s="18"/>
      <c r="Z11" s="18"/>
      <c r="AA11" s="25" t="s">
        <v>63</v>
      </c>
      <c r="AB11" s="22">
        <v>21.77</v>
      </c>
    </row>
    <row r="12" spans="1:28" ht="56" x14ac:dyDescent="0.3">
      <c r="A12" s="18">
        <v>6</v>
      </c>
      <c r="B12" s="31" t="s">
        <v>72</v>
      </c>
      <c r="C12" s="32" t="s">
        <v>73</v>
      </c>
      <c r="D12" s="32">
        <v>5</v>
      </c>
      <c r="E12" s="33">
        <v>29.76</v>
      </c>
      <c r="F12" s="32">
        <v>5.65</v>
      </c>
      <c r="G12" s="33">
        <v>25.31</v>
      </c>
      <c r="H12" s="32"/>
      <c r="I12" s="33">
        <v>-14.95</v>
      </c>
      <c r="J12" s="33">
        <v>31.64</v>
      </c>
      <c r="K12" s="33">
        <v>-12.6</v>
      </c>
      <c r="L12" s="33">
        <v>4.3899999999999997</v>
      </c>
      <c r="M12" s="33">
        <v>1.71</v>
      </c>
      <c r="N12" s="33">
        <v>0.59</v>
      </c>
      <c r="O12" s="33"/>
      <c r="P12" s="33"/>
      <c r="Q12" s="33">
        <v>1.78</v>
      </c>
      <c r="R12" s="33">
        <v>0.31</v>
      </c>
      <c r="S12" s="32"/>
      <c r="T12" s="32"/>
      <c r="U12" s="33"/>
      <c r="V12" s="34">
        <v>266</v>
      </c>
      <c r="W12" s="32">
        <v>5.71</v>
      </c>
      <c r="X12" s="33">
        <v>-11.47</v>
      </c>
      <c r="Y12" s="32"/>
      <c r="Z12" s="35"/>
      <c r="AA12" s="25" t="s">
        <v>63</v>
      </c>
      <c r="AB12" s="33">
        <v>32.909999999999997</v>
      </c>
    </row>
    <row r="13" spans="1:28" ht="28" x14ac:dyDescent="0.3">
      <c r="A13" s="18">
        <v>7</v>
      </c>
      <c r="B13" s="20" t="s">
        <v>74</v>
      </c>
      <c r="C13" s="18" t="s">
        <v>75</v>
      </c>
      <c r="D13" s="18">
        <v>6</v>
      </c>
      <c r="E13" s="22">
        <v>34.270000000000003</v>
      </c>
      <c r="F13" s="18">
        <v>5.65</v>
      </c>
      <c r="G13" s="36">
        <v>23.6</v>
      </c>
      <c r="H13" s="18"/>
      <c r="I13" s="22">
        <v>-31</v>
      </c>
      <c r="J13" s="22">
        <v>29.49</v>
      </c>
      <c r="K13" s="22">
        <v>-28.06</v>
      </c>
      <c r="L13" s="22">
        <f>M13+N13+O13+P13+Q13+R13</f>
        <v>5.83</v>
      </c>
      <c r="M13" s="22">
        <v>2.08</v>
      </c>
      <c r="N13" s="22">
        <v>0.83</v>
      </c>
      <c r="O13" s="22">
        <v>0.68</v>
      </c>
      <c r="P13" s="22"/>
      <c r="Q13" s="22">
        <v>1.76</v>
      </c>
      <c r="R13" s="22">
        <v>0.48</v>
      </c>
      <c r="S13" s="18"/>
      <c r="T13" s="18"/>
      <c r="U13" s="22"/>
      <c r="V13" s="24">
        <v>995.13</v>
      </c>
      <c r="W13" s="18">
        <v>7.37</v>
      </c>
      <c r="X13" s="22">
        <v>8.06</v>
      </c>
      <c r="Y13" s="18"/>
      <c r="Z13" s="25"/>
      <c r="AA13" s="25" t="s">
        <v>63</v>
      </c>
      <c r="AB13" s="22">
        <v>30.67</v>
      </c>
    </row>
    <row r="14" spans="1:28" ht="28" x14ac:dyDescent="0.3">
      <c r="A14" s="18">
        <v>8</v>
      </c>
      <c r="B14" s="20" t="s">
        <v>76</v>
      </c>
      <c r="C14" s="20"/>
      <c r="D14" s="18">
        <v>5</v>
      </c>
      <c r="E14" s="20">
        <v>25.35</v>
      </c>
      <c r="F14" s="20">
        <v>5.65</v>
      </c>
      <c r="G14" s="20">
        <v>9.0399999999999991</v>
      </c>
      <c r="H14" s="20">
        <v>0</v>
      </c>
      <c r="I14" s="20">
        <v>-64.34</v>
      </c>
      <c r="J14" s="20">
        <v>11.3</v>
      </c>
      <c r="K14" s="20">
        <v>-62.51</v>
      </c>
      <c r="L14" s="20">
        <v>4.6500000000000004</v>
      </c>
      <c r="M14" s="18">
        <v>2.14</v>
      </c>
      <c r="N14" s="20">
        <v>0.68</v>
      </c>
      <c r="O14" s="20">
        <v>0</v>
      </c>
      <c r="P14" s="20">
        <v>0.04</v>
      </c>
      <c r="Q14" s="20">
        <v>1.43</v>
      </c>
      <c r="R14" s="20">
        <v>0.36</v>
      </c>
      <c r="S14" s="18"/>
      <c r="T14" s="18"/>
      <c r="U14" s="22"/>
      <c r="V14" s="24">
        <v>108</v>
      </c>
      <c r="W14" s="18">
        <v>10.84</v>
      </c>
      <c r="X14" s="22">
        <v>50.56</v>
      </c>
      <c r="Y14" s="18">
        <v>0</v>
      </c>
      <c r="Z14" s="25">
        <v>0</v>
      </c>
      <c r="AA14" s="25" t="s">
        <v>63</v>
      </c>
      <c r="AB14" s="22">
        <v>11.75</v>
      </c>
    </row>
    <row r="15" spans="1:28" x14ac:dyDescent="0.3">
      <c r="A15" s="18" t="s">
        <v>77</v>
      </c>
      <c r="B15" s="20" t="s">
        <v>78</v>
      </c>
      <c r="C15" s="18"/>
      <c r="D15" s="18"/>
      <c r="E15" s="18">
        <v>33.26</v>
      </c>
      <c r="F15" s="18"/>
      <c r="G15" s="18">
        <v>22.84</v>
      </c>
      <c r="H15" s="18"/>
      <c r="I15" s="22">
        <f>(G15/E15-1)*100</f>
        <v>-31.328923631990378</v>
      </c>
      <c r="J15" s="18">
        <v>27.4</v>
      </c>
      <c r="K15" s="22">
        <f>(J15/39.65-1)*100</f>
        <v>-30.895334174022704</v>
      </c>
      <c r="L15" s="18">
        <v>5.1100000000000003</v>
      </c>
      <c r="M15" s="18"/>
      <c r="N15" s="22"/>
      <c r="O15" s="18"/>
      <c r="P15" s="18"/>
      <c r="Q15" s="18"/>
      <c r="R15" s="22"/>
      <c r="S15" s="18"/>
      <c r="T15" s="18"/>
      <c r="U15" s="22"/>
      <c r="V15" s="24">
        <v>204.73</v>
      </c>
      <c r="W15" s="18">
        <v>7.67</v>
      </c>
      <c r="X15" s="22">
        <v>25.94</v>
      </c>
      <c r="Y15" s="18"/>
      <c r="Z15" s="25"/>
      <c r="AA15" s="25"/>
      <c r="AB15" s="22">
        <v>28.74</v>
      </c>
    </row>
    <row r="16" spans="1:28" x14ac:dyDescent="0.3">
      <c r="A16" s="37" t="s">
        <v>79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9"/>
    </row>
    <row r="17" spans="1:28" x14ac:dyDescent="0.3">
      <c r="A17" s="40" t="s">
        <v>80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 t="s">
        <v>81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 t="s">
        <v>82</v>
      </c>
      <c r="X17" s="40"/>
      <c r="Y17" s="40"/>
      <c r="Z17" s="40"/>
      <c r="AA17" s="40"/>
      <c r="AB17" s="40"/>
    </row>
  </sheetData>
  <mergeCells count="33">
    <mergeCell ref="W4:W5"/>
    <mergeCell ref="Y4:Y5"/>
    <mergeCell ref="Z4:Z5"/>
    <mergeCell ref="A16:AB16"/>
    <mergeCell ref="A17:K17"/>
    <mergeCell ref="L17:V17"/>
    <mergeCell ref="W17:AB17"/>
    <mergeCell ref="G4:G5"/>
    <mergeCell ref="I4:I5"/>
    <mergeCell ref="J4:J5"/>
    <mergeCell ref="K4:K5"/>
    <mergeCell ref="L4:L5"/>
    <mergeCell ref="M4:R4"/>
    <mergeCell ref="L3:R3"/>
    <mergeCell ref="S3:U3"/>
    <mergeCell ref="V3:X3"/>
    <mergeCell ref="Y3:Z3"/>
    <mergeCell ref="AA3:AA5"/>
    <mergeCell ref="AB3:AB5"/>
    <mergeCell ref="S4:S5"/>
    <mergeCell ref="T4:T5"/>
    <mergeCell ref="U4:U5"/>
    <mergeCell ref="V4:V5"/>
    <mergeCell ref="A1:AB1"/>
    <mergeCell ref="A2:U2"/>
    <mergeCell ref="V2:AB2"/>
    <mergeCell ref="A3:A5"/>
    <mergeCell ref="B3:B5"/>
    <mergeCell ref="C3:C5"/>
    <mergeCell ref="D3:D5"/>
    <mergeCell ref="E3:E5"/>
    <mergeCell ref="F3:F5"/>
    <mergeCell ref="G3:K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2018-01-12T09:25:59Z</dcterms:modified>
</cp:coreProperties>
</file>