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</Types>
</file>

<file path=_rels/.rels><?xml version="1.0" encoding="UTF-8" standalone="yes"?>
<Relationships xmlns="http://schemas.openxmlformats.org/package/2006/relationships"><Relationship Id="rId2" Type="http://schemas.openxmlformats.org/officeDocument/2006/relationships/extended-properties" Target="docProps/app.xml"/><Relationship Id="rId3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880" windowHeight="9920"/>
  </bookViews>
  <sheets>
    <sheet name="附件1" sheetId="1" r:id="rId1"/>
    <sheet name="附件2" sheetId="2" r:id="rId2"/>
    <sheet name="附件3" sheetId="3" r:id="rId3"/>
  </sheets>
  <definedNames>
    <definedName name="_xlnm.Print_Titles" localSheetId="0">附件1!$5:8</definedName>
    <definedName name="_xlnm.Print_Area" localSheetId="1">附件2!$A$1:E23</definedName>
  </definedNames>
  <calcPr calcId="144525"/>
</workbook>
</file>

<file path=xl/sharedStrings.xml><?xml version="1.0" encoding="utf-8"?>
<sst xmlns="http://schemas.openxmlformats.org/spreadsheetml/2006/main" count="207">
  <si>
    <t>附件1</t>
  </si>
  <si>
    <t>2020年中小学校舍安全保障长效机制第二、三批专项补助资金项目批复表</t>
  </si>
  <si>
    <t>县（市、区）名称</t>
  </si>
  <si>
    <t>学校情况</t>
  </si>
  <si>
    <t>安排项目情况</t>
  </si>
  <si>
    <t>规划资金投入（万元）</t>
  </si>
  <si>
    <t>备注</t>
  </si>
  <si>
    <t>学校代码</t>
  </si>
  <si>
    <t>学校名称</t>
  </si>
  <si>
    <t>办学类型</t>
  </si>
  <si>
    <t>城乡分类（城市/农村）</t>
  </si>
  <si>
    <t>在校生数（人）</t>
  </si>
  <si>
    <t>班级数（个)</t>
  </si>
  <si>
    <t>现有校舍面积（㎡）</t>
  </si>
  <si>
    <t>建设项目名称</t>
  </si>
  <si>
    <t>规划建设校舍面积（㎡）</t>
  </si>
  <si>
    <t>建设性质（下拉菜单选择）</t>
  </si>
  <si>
    <t>立项批文</t>
  </si>
  <si>
    <t>设计应达到抗震设防烈度（下拉菜单选择）</t>
  </si>
  <si>
    <t>（预计）开工时间</t>
  </si>
  <si>
    <t>项目进展情况（下拉菜单选择）</t>
  </si>
  <si>
    <t>拟拆除建筑物名称</t>
  </si>
  <si>
    <t>拟拆除建筑物房屋安全(抗震)鉴定情况</t>
  </si>
  <si>
    <t>拟拆除建筑物单体建筑面积（㎡）</t>
  </si>
  <si>
    <t>拟新增加学额（个）</t>
  </si>
  <si>
    <t>合计</t>
  </si>
  <si>
    <t>本次下达补助资金安排</t>
  </si>
  <si>
    <t>闽财教指【2019】107号提前下达中央资金</t>
  </si>
  <si>
    <t>省发展改革委等其他部门安排</t>
  </si>
  <si>
    <t>省教育厅、财政厅其他资金安排</t>
  </si>
  <si>
    <t>市级资金</t>
  </si>
  <si>
    <t>县级资金</t>
  </si>
  <si>
    <t>其他资金（学校自筹、捐赠等）</t>
  </si>
  <si>
    <t>小计</t>
  </si>
  <si>
    <t>闽财教指【2020】30号中央资金</t>
  </si>
  <si>
    <t>闽财教指【2020】36号省级资金</t>
  </si>
  <si>
    <t>甲</t>
  </si>
  <si>
    <t>19=20+23+24+25+26+27+28</t>
  </si>
  <si>
    <t>20=21+22</t>
  </si>
  <si>
    <t>莆田市合计</t>
  </si>
  <si>
    <t>市本级小计</t>
  </si>
  <si>
    <t>莆田第二中学</t>
  </si>
  <si>
    <t>完全中学</t>
  </si>
  <si>
    <t>农村</t>
  </si>
  <si>
    <t>围墙、挡土墙加固工程</t>
  </si>
  <si>
    <t>维修改造</t>
  </si>
  <si>
    <t>完成初步设计</t>
  </si>
  <si>
    <t>2135010887</t>
  </si>
  <si>
    <t>莆田市实验小学</t>
  </si>
  <si>
    <t>小学</t>
  </si>
  <si>
    <t>城市</t>
  </si>
  <si>
    <t>校舍墙体、护栏等修缮</t>
  </si>
  <si>
    <t>预算审核</t>
  </si>
  <si>
    <t>2135001493</t>
  </si>
  <si>
    <t>莆田市教师进修学院附属小学</t>
  </si>
  <si>
    <t>消防及附属工程改造</t>
  </si>
  <si>
    <t>7度(0.15g)</t>
  </si>
  <si>
    <t>2020.8.10</t>
  </si>
  <si>
    <t>仙游县小计</t>
  </si>
  <si>
    <t>2135010449</t>
  </si>
  <si>
    <t>仙游县盖尾第一中心小学</t>
  </si>
  <si>
    <t>运动场及挡土墙</t>
  </si>
  <si>
    <t>改扩建</t>
  </si>
  <si>
    <t>2135010428</t>
  </si>
  <si>
    <t>仙游县盖尾第二中心小学</t>
  </si>
  <si>
    <t>运动场及围墙</t>
  </si>
  <si>
    <t>仙游县榜头上坤小学</t>
  </si>
  <si>
    <t>围墙</t>
  </si>
  <si>
    <t>仙游县沙溪初级中学</t>
  </si>
  <si>
    <t>初级中学</t>
  </si>
  <si>
    <t>运动场</t>
  </si>
  <si>
    <t>完成施工图设计</t>
  </si>
  <si>
    <t>荔城区小计</t>
  </si>
  <si>
    <t>350304</t>
  </si>
  <si>
    <t>2135003553</t>
  </si>
  <si>
    <t>黄石沙堤初级中学</t>
  </si>
  <si>
    <t>教学综合楼</t>
  </si>
  <si>
    <t>重建</t>
  </si>
  <si>
    <t>荔发改[2018]155号</t>
  </si>
  <si>
    <t>主体在建</t>
  </si>
  <si>
    <t>教学楼</t>
  </si>
  <si>
    <t>不符合抗震要求</t>
  </si>
  <si>
    <t>城厢区小计</t>
  </si>
  <si>
    <t>350302</t>
  </si>
  <si>
    <t>2135008842</t>
  </si>
  <si>
    <t>莆田市城厢区逸夫小学</t>
  </si>
  <si>
    <t>远航楼改造工程</t>
  </si>
  <si>
    <t>学校申请报告</t>
  </si>
  <si>
    <t>2135001794</t>
  </si>
  <si>
    <t>莆田市城厢区教师进修学校附属兴安小学</t>
  </si>
  <si>
    <t>教室、功能室等修缮</t>
  </si>
  <si>
    <t>涵江区小计</t>
  </si>
  <si>
    <t>350303</t>
  </si>
  <si>
    <t>3435003850</t>
  </si>
  <si>
    <t>莆田第十七中学</t>
  </si>
  <si>
    <t>综合教学楼1#</t>
  </si>
  <si>
    <t>涵发改[2019]103号</t>
  </si>
  <si>
    <t>追加</t>
  </si>
  <si>
    <t>秀屿区小计</t>
  </si>
  <si>
    <t>3135003159</t>
  </si>
  <si>
    <t>秀屿区丙仑初级中学</t>
  </si>
  <si>
    <t>消防水池及水泵房工程</t>
  </si>
  <si>
    <t>莆秀发改〔2017〕311号</t>
  </si>
  <si>
    <t>地下建筑面积98.3㎡，310吨消防水池</t>
  </si>
  <si>
    <t>3135000465</t>
  </si>
  <si>
    <t>秀屿区东峤中学</t>
  </si>
  <si>
    <t>消防水池及泵房工程</t>
  </si>
  <si>
    <t>莆秀发改〔2017〕312号</t>
  </si>
  <si>
    <t>基础施工</t>
  </si>
  <si>
    <t>地下建筑面积154㎡，288吨消防水池</t>
  </si>
  <si>
    <t>秀屿区平海石塘初级中学</t>
  </si>
  <si>
    <t>莆秀发改〔2017〕308号</t>
  </si>
  <si>
    <t>取得施工许可证</t>
  </si>
  <si>
    <t>3135003155</t>
  </si>
  <si>
    <t>秀屿区平海山星初级中学</t>
  </si>
  <si>
    <t>莆秀发改〔2017〕298号</t>
  </si>
  <si>
    <t>地下建筑面积138.6㎡，288吨消防水池</t>
  </si>
  <si>
    <t>湄洲岛</t>
  </si>
  <si>
    <t>2135008065S</t>
  </si>
  <si>
    <t>湄洲高朱小学</t>
  </si>
  <si>
    <t>高朱小学附属设施工程</t>
  </si>
  <si>
    <t>北岸</t>
  </si>
  <si>
    <t>3135000412</t>
  </si>
  <si>
    <t>莆田市湄洲湾北岸经济开发区东埔初级中学</t>
  </si>
  <si>
    <t>公办</t>
  </si>
  <si>
    <t>配电房</t>
  </si>
  <si>
    <t>7度(0.10g)</t>
  </si>
  <si>
    <t>申请立项</t>
  </si>
  <si>
    <t>备注：</t>
  </si>
  <si>
    <t>１.学校代码及名称按最新事业统计学校代码（10位数）及名称规范填写，一个学校多个项目的按每个单体建筑一行填写。</t>
  </si>
  <si>
    <t>2.办学类型分：小学、初级中学、九年一贯制学校、高级中学、完全中学、十二年一贯制学校。</t>
  </si>
  <si>
    <t>3.城乡分类分为城市和农村两类。国家统计局最新版本的《统计用区划代码》中的第5-6位（区县代码）为01-20且《统计用城乡划分代码》中的第13-15位（城乡分类代码）为111的主城区为城市，其他地区为农村。</t>
  </si>
  <si>
    <t>4.本表第9列只填报校舍面积，附属设施建设规模在备注栏说明。</t>
  </si>
  <si>
    <t>5.建设性质：分为重建、抗震加固、改扩建、维修改造。</t>
  </si>
  <si>
    <t>6.本表第24、25栏填报资金，应在备注栏说明下达资金文件名和文号。</t>
  </si>
  <si>
    <t>附件2</t>
  </si>
  <si>
    <t>2020年中小学校舍安全保障长效机制</t>
  </si>
  <si>
    <t>市、县（区）绩效目标表</t>
  </si>
  <si>
    <t>（2020年度）</t>
  </si>
  <si>
    <t>填报单位：</t>
  </si>
  <si>
    <t>专项名称</t>
  </si>
  <si>
    <t>中小学校舍安全保障长效机制专项</t>
  </si>
  <si>
    <t>中央主管部门</t>
  </si>
  <si>
    <t>财政部、教育部</t>
  </si>
  <si>
    <t>省级财政部门</t>
  </si>
  <si>
    <t>福建省财政厅</t>
  </si>
  <si>
    <t>省级主管部门</t>
  </si>
  <si>
    <t>福建省教育厅</t>
  </si>
  <si>
    <t>资金情况
（万元）</t>
  </si>
  <si>
    <t>年度金额：</t>
  </si>
  <si>
    <t xml:space="preserve">其中：省级及以上补助   </t>
  </si>
  <si>
    <t xml:space="preserve"> 市县财政资金</t>
  </si>
  <si>
    <t xml:space="preserve">其他资金   </t>
  </si>
  <si>
    <t>年度目标</t>
  </si>
  <si>
    <t>绩效指标</t>
  </si>
  <si>
    <t>一级
指标</t>
  </si>
  <si>
    <t>二级指标</t>
  </si>
  <si>
    <t>三级指标</t>
  </si>
  <si>
    <t>指标值</t>
  </si>
  <si>
    <t>产出指标</t>
  </si>
  <si>
    <t>数量指标</t>
  </si>
  <si>
    <t>指标1：支持建设学校数量</t>
  </si>
  <si>
    <t>指标2：加固及改扩建校舍面积</t>
  </si>
  <si>
    <t>质量指标</t>
  </si>
  <si>
    <t>指标1：加固及改扩建校舍质量达标率</t>
  </si>
  <si>
    <t>时效指标</t>
  </si>
  <si>
    <t>成本指标</t>
  </si>
  <si>
    <t>效益指标</t>
  </si>
  <si>
    <t>社会效益指标</t>
  </si>
  <si>
    <t>指标1：受益学生数量</t>
  </si>
  <si>
    <t>生态效益指标</t>
  </si>
  <si>
    <t>可持续指标</t>
  </si>
  <si>
    <t>满意度指标</t>
  </si>
  <si>
    <t>服务对象满意度</t>
  </si>
  <si>
    <t>附件3</t>
  </si>
  <si>
    <t>2020年中小学校舍安全保障长效机制专项资金绩效监控表</t>
  </si>
  <si>
    <t>（2020年第  季度）</t>
  </si>
  <si>
    <r>
      <rPr>
        <u/>
        <sz val="12"/>
        <color indexed="8"/>
        <rFont val="宋体"/>
        <charset val="134"/>
      </rPr>
      <t xml:space="preserve">                </t>
    </r>
    <r>
      <rPr>
        <sz val="12"/>
        <color indexed="8"/>
        <rFont val="宋体"/>
        <charset val="134"/>
      </rPr>
      <t>市教育局（盖章）</t>
    </r>
  </si>
  <si>
    <t>填表时间：</t>
  </si>
  <si>
    <t>市、县（区）</t>
  </si>
  <si>
    <t>计划安排资金（万元）</t>
  </si>
  <si>
    <t>累计到位资金（万元）</t>
  </si>
  <si>
    <t>累计实际支出资金（万元）</t>
  </si>
  <si>
    <t>规划建设情况</t>
  </si>
  <si>
    <t>累计进展情况</t>
  </si>
  <si>
    <t>上一年度完成投资（万元）</t>
  </si>
  <si>
    <t>当年完成投资（万元）</t>
  </si>
  <si>
    <t>财政资金</t>
  </si>
  <si>
    <t>其他资金</t>
  </si>
  <si>
    <t>项目数</t>
  </si>
  <si>
    <t>规划建设校舍面积（平方米）</t>
  </si>
  <si>
    <t>开工情况</t>
  </si>
  <si>
    <t>竣工情况</t>
  </si>
  <si>
    <t>省级及以上</t>
  </si>
  <si>
    <t>市县财政</t>
  </si>
  <si>
    <t>中央资金</t>
  </si>
  <si>
    <t>省级资金</t>
  </si>
  <si>
    <t>校舍面积（平方米）</t>
  </si>
  <si>
    <t>设区市合计</t>
  </si>
  <si>
    <t xml:space="preserve"> **县小计</t>
  </si>
  <si>
    <t>**学校**楼**项目</t>
  </si>
  <si>
    <t>……</t>
  </si>
  <si>
    <t>负责人（签字）：</t>
  </si>
  <si>
    <t>填表人（签字）：</t>
  </si>
  <si>
    <t>联系电话：</t>
  </si>
  <si>
    <t>备注：1.本表填报2020年全年中小学校舍安全保障长效机制专项资金使用及项目进展情况。</t>
  </si>
  <si>
    <t xml:space="preserve">      2.开工情况指含竣工项目情况，附属设施只填报项目数，其建设规模不列入校舍面积统计。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</si>
</sst>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0_ "/>
  </numFmts>
  <fonts count="44">
    <font>
      <sz val="11"/>
      <color indexed="8"/>
      <name val="宋体"/>
      <charset val="134"/>
    </font>
    <font>
      <u/>
      <sz val="11"/>
      <color indexed="12"/>
      <name val="宋体"/>
      <charset val="0"/>
    </font>
    <font>
      <sz val="11"/>
      <color indexed="8"/>
      <name val="宋体"/>
      <charset val="0"/>
    </font>
    <font>
      <sz val="11"/>
      <color indexed="60"/>
      <name val="宋体"/>
      <charset val="0"/>
    </font>
    <font>
      <sz val="11"/>
      <color indexed="9"/>
      <name val="宋体"/>
      <charset val="0"/>
    </font>
    <font>
      <b/>
      <sz val="18"/>
      <color indexed="62"/>
      <name val="宋体"/>
      <charset val="134"/>
    </font>
    <font>
      <sz val="11"/>
      <color indexed="62"/>
      <name val="宋体"/>
      <charset val="0"/>
    </font>
    <font>
      <b/>
      <sz val="11"/>
      <color indexed="9"/>
      <name val="宋体"/>
      <charset val="0"/>
    </font>
    <font>
      <u/>
      <sz val="11"/>
      <color indexed="20"/>
      <name val="宋体"/>
      <charset val="0"/>
    </font>
    <font>
      <b/>
      <sz val="11"/>
      <color indexed="62"/>
      <name val="宋体"/>
      <charset val="134"/>
    </font>
    <font>
      <b/>
      <sz val="11"/>
      <color indexed="8"/>
      <name val="宋体"/>
      <charset val="0"/>
    </font>
    <font>
      <b/>
      <sz val="11"/>
      <color indexed="52"/>
      <name val="宋体"/>
      <charset val="0"/>
    </font>
    <font>
      <sz val="11"/>
      <color indexed="10"/>
      <name val="宋体"/>
      <charset val="0"/>
    </font>
    <font>
      <sz val="11"/>
      <color indexed="52"/>
      <name val="宋体"/>
      <charset val="0"/>
    </font>
    <font>
      <b/>
      <sz val="11"/>
      <color indexed="63"/>
      <name val="宋体"/>
      <charset val="0"/>
    </font>
    <font>
      <sz val="11"/>
      <color indexed="17"/>
      <name val="宋体"/>
      <charset val="134"/>
    </font>
    <font>
      <i/>
      <sz val="11"/>
      <color indexed="23"/>
      <name val="宋体"/>
      <charset val="0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sz val="12"/>
      <color indexed="8"/>
      <name val="宋体"/>
      <charset val="134"/>
    </font>
    <font>
      <sz val="12"/>
      <name val="宋体"/>
      <charset val="134"/>
    </font>
    <font>
      <sz val="12"/>
      <name val="黑体"/>
      <charset val="134"/>
    </font>
    <font>
      <b/>
      <sz val="16"/>
      <color indexed="8"/>
      <name val="宋体"/>
      <charset val="134"/>
    </font>
    <font>
      <sz val="14"/>
      <color indexed="8"/>
      <name val="宋体"/>
      <charset val="134"/>
    </font>
    <font>
      <u/>
      <sz val="12"/>
      <color indexed="8"/>
      <name val="宋体"/>
      <charset val="134"/>
    </font>
    <font>
      <sz val="10"/>
      <name val="宋体"/>
      <charset val="134"/>
    </font>
    <font>
      <sz val="11"/>
      <name val="宋体"/>
      <charset val="134"/>
    </font>
    <font>
      <sz val="11"/>
      <name val="仿宋_GB2312"/>
      <charset val="134"/>
    </font>
    <font>
      <sz val="16"/>
      <name val="黑体"/>
      <charset val="134"/>
    </font>
    <font>
      <sz val="18"/>
      <name val="黑体"/>
      <charset val="134"/>
    </font>
    <font>
      <sz val="12"/>
      <name val="仿宋_GB2312"/>
      <charset val="134"/>
    </font>
    <font>
      <sz val="10"/>
      <name val="仿宋_GB2312"/>
      <charset val="134"/>
    </font>
    <font>
      <sz val="14"/>
      <name val="黑体"/>
      <charset val="134"/>
    </font>
    <font>
      <b/>
      <sz val="18"/>
      <name val="宋体"/>
      <charset val="134"/>
    </font>
    <font>
      <u/>
      <sz val="12"/>
      <name val="宋体"/>
      <charset val="134"/>
    </font>
    <font>
      <sz val="10"/>
      <name val="宋体"/>
      <family val="3"/>
      <charset val="134"/>
    </font>
    <font>
      <sz val="10"/>
      <name val="仿宋_GB2312"/>
      <family val="3"/>
      <charset val="134"/>
    </font>
    <font>
      <sz val="9"/>
      <name val="宋体"/>
      <family val="7"/>
      <charset val="134"/>
    </font>
    <font>
      <sz val="9"/>
      <name val="仿宋_GB2312"/>
      <family val="54"/>
      <charset val="134"/>
    </font>
    <font>
      <sz val="10"/>
      <name val="宋体"/>
      <family val="7"/>
      <charset val="134"/>
    </font>
    <font>
      <sz val="10"/>
      <name val="仿宋_GB2312"/>
      <family val="54"/>
      <charset val="134"/>
    </font>
    <font>
      <sz val="9"/>
      <name val="宋体"/>
      <charset val="134"/>
    </font>
    <font>
      <sz val="10"/>
      <color indexed="8"/>
      <name val="宋体"/>
      <charset val="134"/>
    </font>
    <font>
      <sz val="12"/>
      <name val="宋体"/>
      <family val="3"/>
      <charset val="134"/>
    </font>
  </fonts>
  <fills count="1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7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4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49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6" fillId="8" borderId="8" applyNumberFormat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13" borderId="11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9" fillId="0" borderId="10" applyNumberFormat="0" applyFill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4" fillId="2" borderId="14" applyNumberFormat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1" fillId="2" borderId="8" applyNumberFormat="0" applyAlignment="0" applyProtection="0">
      <alignment vertical="center"/>
    </xf>
    <xf numFmtId="0" fontId="7" fillId="10" borderId="9" applyNumberFormat="0" applyAlignment="0" applyProtection="0">
      <alignment vertical="center"/>
    </xf>
    <xf numFmtId="0" fontId="13" fillId="0" borderId="13" applyNumberFormat="0" applyFill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94">
    <xf numFmtId="0" fontId="0" fillId="0" borderId="0" xfId="0" applyAlignment="1"/>
    <xf numFmtId="0" fontId="0" fillId="0" borderId="0" xfId="0" applyFont="1" applyFill="1" applyBorder="1" applyAlignment="1"/>
    <xf numFmtId="0" fontId="19" fillId="0" borderId="0" xfId="0" applyFont="1" applyFill="1" applyBorder="1" applyAlignment="1"/>
    <xf numFmtId="0" fontId="19" fillId="0" borderId="0" xfId="0" applyFont="1" applyFill="1" applyBorder="1" applyAlignment="1">
      <alignment vertical="center"/>
    </xf>
    <xf numFmtId="0" fontId="19" fillId="2" borderId="0" xfId="0" applyFont="1" applyFill="1" applyBorder="1" applyAlignment="1"/>
    <xf numFmtId="0" fontId="20" fillId="0" borderId="0" xfId="0" applyFont="1" applyFill="1" applyBorder="1" applyAlignment="1">
      <alignment vertical="center"/>
    </xf>
    <xf numFmtId="0" fontId="21" fillId="0" borderId="0" xfId="0" applyFont="1" applyFill="1" applyBorder="1" applyAlignment="1">
      <alignment horizontal="left" vertical="center"/>
    </xf>
    <xf numFmtId="0" fontId="22" fillId="0" borderId="0" xfId="0" applyFont="1" applyFill="1" applyBorder="1" applyAlignment="1">
      <alignment horizontal="center"/>
    </xf>
    <xf numFmtId="0" fontId="23" fillId="0" borderId="0" xfId="0" applyFont="1" applyFill="1" applyAlignment="1">
      <alignment horizontal="center" vertical="center"/>
    </xf>
    <xf numFmtId="0" fontId="24" fillId="0" borderId="0" xfId="0" applyFont="1" applyFill="1" applyAlignment="1">
      <alignment horizontal="left" vertical="center"/>
    </xf>
    <xf numFmtId="0" fontId="19" fillId="0" borderId="0" xfId="0" applyFont="1" applyFill="1" applyAlignment="1">
      <alignment horizontal="left" vertical="center"/>
    </xf>
    <xf numFmtId="0" fontId="19" fillId="0" borderId="1" xfId="0" applyFont="1" applyFill="1" applyBorder="1" applyAlignment="1">
      <alignment horizontal="center" vertical="center" wrapText="1"/>
    </xf>
    <xf numFmtId="0" fontId="25" fillId="0" borderId="1" xfId="0" applyFont="1" applyFill="1" applyBorder="1" applyAlignment="1">
      <alignment horizontal="center" vertical="center" wrapText="1"/>
    </xf>
    <xf numFmtId="0" fontId="19" fillId="2" borderId="1" xfId="0" applyFont="1" applyFill="1" applyBorder="1" applyAlignment="1">
      <alignment vertical="center" wrapText="1"/>
    </xf>
    <xf numFmtId="0" fontId="19" fillId="2" borderId="1" xfId="0" applyFont="1" applyFill="1" applyBorder="1" applyAlignment="1">
      <alignment wrapText="1"/>
    </xf>
    <xf numFmtId="0" fontId="19" fillId="0" borderId="1" xfId="0" applyFont="1" applyFill="1" applyBorder="1" applyAlignment="1">
      <alignment wrapText="1"/>
    </xf>
    <xf numFmtId="0" fontId="0" fillId="0" borderId="1" xfId="0" applyFont="1" applyFill="1" applyBorder="1" applyAlignment="1">
      <alignment vertical="center" wrapText="1"/>
    </xf>
    <xf numFmtId="0" fontId="0" fillId="0" borderId="1" xfId="0" applyFont="1" applyFill="1" applyBorder="1" applyAlignment="1">
      <alignment horizontal="center" vertical="center"/>
    </xf>
    <xf numFmtId="0" fontId="19" fillId="0" borderId="0" xfId="0" applyFont="1" applyFill="1" applyBorder="1" applyAlignment="1">
      <alignment horizontal="left" vertical="center"/>
    </xf>
    <xf numFmtId="0" fontId="20" fillId="0" borderId="1" xfId="0" applyFont="1" applyFill="1" applyBorder="1" applyAlignment="1">
      <alignment horizontal="center" vertical="center" wrapText="1"/>
    </xf>
    <xf numFmtId="0" fontId="19" fillId="2" borderId="1" xfId="0" applyFont="1" applyFill="1" applyBorder="1" applyAlignment="1"/>
    <xf numFmtId="0" fontId="19" fillId="0" borderId="1" xfId="0" applyFont="1" applyFill="1" applyBorder="1" applyAlignment="1"/>
    <xf numFmtId="0" fontId="19" fillId="0" borderId="1" xfId="0" applyFont="1" applyFill="1" applyBorder="1" applyAlignment="1">
      <alignment vertical="center" wrapText="1"/>
    </xf>
    <xf numFmtId="0" fontId="19" fillId="0" borderId="0" xfId="0" applyFont="1" applyFill="1" applyBorder="1" applyAlignment="1">
      <alignment horizontal="left"/>
    </xf>
    <xf numFmtId="0" fontId="26" fillId="0" borderId="0" xfId="0" applyFont="1" applyFill="1" applyBorder="1" applyAlignment="1">
      <alignment vertical="center"/>
    </xf>
    <xf numFmtId="0" fontId="27" fillId="0" borderId="0" xfId="0" applyFont="1" applyFill="1" applyBorder="1" applyAlignment="1">
      <alignment vertical="center"/>
    </xf>
    <xf numFmtId="0" fontId="26" fillId="0" borderId="0" xfId="0" applyFont="1" applyFill="1" applyBorder="1" applyAlignment="1">
      <alignment horizontal="center" vertical="center"/>
    </xf>
    <xf numFmtId="0" fontId="28" fillId="0" borderId="0" xfId="0" applyFont="1" applyFill="1" applyBorder="1" applyAlignment="1">
      <alignment horizontal="left" vertical="center"/>
    </xf>
    <xf numFmtId="0" fontId="29" fillId="0" borderId="0" xfId="0" applyFont="1" applyFill="1" applyBorder="1" applyAlignment="1">
      <alignment horizontal="center" vertical="center"/>
    </xf>
    <xf numFmtId="0" fontId="30" fillId="0" borderId="0" xfId="0" applyFont="1" applyFill="1" applyBorder="1" applyAlignment="1">
      <alignment horizontal="center" vertical="center"/>
    </xf>
    <xf numFmtId="0" fontId="30" fillId="0" borderId="0" xfId="0" applyFont="1" applyFill="1" applyBorder="1" applyAlignment="1">
      <alignment horizontal="left" vertical="center"/>
    </xf>
    <xf numFmtId="0" fontId="30" fillId="0" borderId="1" xfId="0" applyFont="1" applyFill="1" applyBorder="1" applyAlignment="1">
      <alignment horizontal="center" vertical="center"/>
    </xf>
    <xf numFmtId="0" fontId="30" fillId="0" borderId="2" xfId="0" applyFont="1" applyFill="1" applyBorder="1" applyAlignment="1">
      <alignment horizontal="center" vertical="center"/>
    </xf>
    <xf numFmtId="0" fontId="30" fillId="0" borderId="3" xfId="0" applyFont="1" applyFill="1" applyBorder="1" applyAlignment="1">
      <alignment horizontal="center" vertical="center"/>
    </xf>
    <xf numFmtId="0" fontId="30" fillId="0" borderId="1" xfId="0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vertical="center"/>
    </xf>
    <xf numFmtId="0" fontId="30" fillId="0" borderId="1" xfId="0" applyFont="1" applyFill="1" applyBorder="1" applyAlignment="1">
      <alignment horizontal="left" vertical="center" wrapText="1"/>
    </xf>
    <xf numFmtId="0" fontId="30" fillId="0" borderId="1" xfId="0" applyFont="1" applyFill="1" applyBorder="1" applyAlignment="1">
      <alignment horizontal="left" vertical="center"/>
    </xf>
    <xf numFmtId="0" fontId="30" fillId="0" borderId="3" xfId="0" applyFont="1" applyFill="1" applyBorder="1" applyAlignment="1">
      <alignment horizontal="center" vertical="center" wrapText="1"/>
    </xf>
    <xf numFmtId="0" fontId="30" fillId="0" borderId="4" xfId="0" applyFont="1" applyFill="1" applyBorder="1" applyAlignment="1">
      <alignment horizontal="center" vertical="center"/>
    </xf>
    <xf numFmtId="0" fontId="30" fillId="0" borderId="1" xfId="49" applyFont="1" applyFill="1" applyBorder="1" applyAlignment="1">
      <alignment vertical="center" wrapText="1"/>
    </xf>
    <xf numFmtId="0" fontId="20" fillId="0" borderId="1" xfId="49" applyFont="1" applyFill="1" applyBorder="1" applyAlignment="1">
      <alignment vertical="center" wrapText="1"/>
    </xf>
    <xf numFmtId="0" fontId="30" fillId="0" borderId="5" xfId="0" applyFont="1" applyFill="1" applyBorder="1" applyAlignment="1">
      <alignment horizontal="center" vertical="center"/>
    </xf>
    <xf numFmtId="0" fontId="26" fillId="0" borderId="1" xfId="0" applyFont="1" applyFill="1" applyBorder="1" applyAlignment="1">
      <alignment horizontal="center" vertical="center"/>
    </xf>
    <xf numFmtId="0" fontId="26" fillId="0" borderId="1" xfId="0" applyFont="1" applyFill="1" applyBorder="1" applyAlignment="1">
      <alignment vertical="center"/>
    </xf>
    <xf numFmtId="0" fontId="20" fillId="0" borderId="0" xfId="0" applyFont="1" applyFill="1" applyBorder="1" applyAlignment="1"/>
    <xf numFmtId="0" fontId="31" fillId="0" borderId="0" xfId="0" applyFont="1" applyFill="1" applyBorder="1" applyAlignment="1">
      <alignment horizontal="center" vertical="center" wrapText="1"/>
    </xf>
    <xf numFmtId="0" fontId="31" fillId="3" borderId="0" xfId="0" applyFont="1" applyFill="1" applyBorder="1" applyAlignment="1">
      <alignment horizontal="center" vertical="center" wrapText="1"/>
    </xf>
    <xf numFmtId="0" fontId="31" fillId="4" borderId="0" xfId="0" applyFont="1" applyFill="1" applyBorder="1" applyAlignment="1">
      <alignment horizontal="center" vertical="center" wrapText="1"/>
    </xf>
    <xf numFmtId="0" fontId="20" fillId="0" borderId="0" xfId="0" applyFont="1" applyFill="1" applyBorder="1" applyAlignment="1">
      <alignment horizontal="left" vertical="center"/>
    </xf>
    <xf numFmtId="0" fontId="20" fillId="4" borderId="0" xfId="0" applyFont="1" applyFill="1" applyBorder="1" applyAlignment="1">
      <alignment horizontal="left" vertical="center"/>
    </xf>
    <xf numFmtId="0" fontId="20" fillId="0" borderId="0" xfId="0" applyFont="1" applyFill="1" applyBorder="1" applyAlignment="1">
      <alignment horizontal="center" vertical="center"/>
    </xf>
    <xf numFmtId="0" fontId="25" fillId="0" borderId="0" xfId="0" applyFont="1" applyFill="1" applyBorder="1" applyAlignment="1">
      <alignment horizontal="center" vertical="center" wrapText="1"/>
    </xf>
    <xf numFmtId="0" fontId="32" fillId="0" borderId="0" xfId="0" applyFont="1" applyFill="1" applyBorder="1" applyAlignment="1"/>
    <xf numFmtId="0" fontId="33" fillId="0" borderId="0" xfId="0" applyFont="1" applyFill="1" applyBorder="1" applyAlignment="1">
      <alignment horizontal="center" vertical="center" wrapText="1"/>
    </xf>
    <xf numFmtId="0" fontId="20" fillId="0" borderId="0" xfId="0" applyFont="1" applyFill="1" applyBorder="1" applyAlignment="1">
      <alignment horizontal="center" vertical="center" wrapText="1"/>
    </xf>
    <xf numFmtId="0" fontId="34" fillId="0" borderId="0" xfId="0" applyFont="1" applyFill="1" applyBorder="1" applyAlignment="1">
      <alignment horizontal="left" vertical="center" wrapText="1"/>
    </xf>
    <xf numFmtId="0" fontId="25" fillId="0" borderId="4" xfId="0" applyFont="1" applyFill="1" applyBorder="1" applyAlignment="1">
      <alignment horizontal="center" vertical="center" wrapText="1"/>
    </xf>
    <xf numFmtId="0" fontId="25" fillId="0" borderId="6" xfId="0" applyFont="1" applyFill="1" applyBorder="1" applyAlignment="1">
      <alignment horizontal="center" vertical="center" wrapText="1"/>
    </xf>
    <xf numFmtId="0" fontId="25" fillId="0" borderId="5" xfId="0" applyFont="1" applyFill="1" applyBorder="1" applyAlignment="1">
      <alignment horizontal="center" vertical="center" wrapText="1"/>
    </xf>
    <xf numFmtId="0" fontId="25" fillId="3" borderId="1" xfId="0" applyFont="1" applyFill="1" applyBorder="1" applyAlignment="1">
      <alignment horizontal="center" vertical="center" wrapText="1"/>
    </xf>
    <xf numFmtId="0" fontId="25" fillId="4" borderId="1" xfId="0" applyFont="1" applyFill="1" applyBorder="1" applyAlignment="1">
      <alignment horizontal="center" vertical="center" wrapText="1"/>
    </xf>
    <xf numFmtId="0" fontId="25" fillId="0" borderId="1" xfId="0" applyFont="1" applyFill="1" applyBorder="1" applyAlignment="1">
      <alignment horizontal="center" vertical="center"/>
    </xf>
    <xf numFmtId="0" fontId="25" fillId="0" borderId="1" xfId="0" applyNumberFormat="1" applyFont="1" applyFill="1" applyBorder="1" applyAlignment="1">
      <alignment horizontal="center" vertical="center" wrapText="1"/>
    </xf>
    <xf numFmtId="49" fontId="31" fillId="0" borderId="1" xfId="0" applyNumberFormat="1" applyFont="1" applyFill="1" applyBorder="1" applyAlignment="1">
      <alignment horizontal="center" vertical="center" wrapText="1"/>
    </xf>
    <xf numFmtId="0" fontId="31" fillId="0" borderId="1" xfId="0" applyNumberFormat="1" applyFont="1" applyFill="1" applyBorder="1" applyAlignment="1">
      <alignment horizontal="center" vertical="center" wrapText="1"/>
    </xf>
    <xf numFmtId="0" fontId="31" fillId="0" borderId="1" xfId="0" applyFont="1" applyFill="1" applyBorder="1" applyAlignment="1">
      <alignment horizontal="center" vertical="center" wrapText="1"/>
    </xf>
    <xf numFmtId="0" fontId="35" fillId="4" borderId="1" xfId="0" applyFont="1" applyFill="1" applyBorder="1" applyAlignment="1">
      <alignment horizontal="center" vertical="center" wrapText="1"/>
    </xf>
    <xf numFmtId="0" fontId="35" fillId="0" borderId="1" xfId="0" applyFont="1" applyFill="1" applyBorder="1" applyAlignment="1">
      <alignment horizontal="center" vertical="center" wrapText="1"/>
    </xf>
    <xf numFmtId="0" fontId="35" fillId="0" borderId="1" xfId="0" applyFont="1" applyFill="1" applyBorder="1" applyAlignment="1">
      <alignment horizontal="left" vertical="center" wrapText="1"/>
    </xf>
    <xf numFmtId="0" fontId="36" fillId="0" borderId="1" xfId="0" applyFont="1" applyFill="1" applyBorder="1" applyAlignment="1">
      <alignment horizontal="center" vertical="center" wrapText="1"/>
    </xf>
    <xf numFmtId="0" fontId="35" fillId="0" borderId="1" xfId="0" applyFont="1" applyFill="1" applyBorder="1" applyAlignment="1">
      <alignment horizontal="center" vertical="center"/>
    </xf>
    <xf numFmtId="176" fontId="35" fillId="0" borderId="1" xfId="0" applyNumberFormat="1" applyFont="1" applyFill="1" applyBorder="1" applyAlignment="1">
      <alignment horizontal="center" vertical="center"/>
    </xf>
    <xf numFmtId="49" fontId="31" fillId="4" borderId="1" xfId="0" applyNumberFormat="1" applyFont="1" applyFill="1" applyBorder="1" applyAlignment="1">
      <alignment horizontal="center" vertical="center" wrapText="1"/>
    </xf>
    <xf numFmtId="0" fontId="31" fillId="4" borderId="1" xfId="0" applyFont="1" applyFill="1" applyBorder="1" applyAlignment="1">
      <alignment horizontal="center" vertical="center" wrapText="1"/>
    </xf>
    <xf numFmtId="49" fontId="25" fillId="0" borderId="1" xfId="0" applyNumberFormat="1" applyFont="1" applyFill="1" applyBorder="1" applyAlignment="1">
      <alignment horizontal="center" vertical="center"/>
    </xf>
    <xf numFmtId="0" fontId="25" fillId="4" borderId="1" xfId="0" applyFont="1" applyFill="1" applyBorder="1" applyAlignment="1">
      <alignment horizontal="center" vertical="center"/>
    </xf>
    <xf numFmtId="0" fontId="37" fillId="0" borderId="1" xfId="0" applyFont="1" applyFill="1" applyBorder="1" applyAlignment="1">
      <alignment horizontal="center" vertical="center" wrapText="1"/>
    </xf>
    <xf numFmtId="0" fontId="38" fillId="0" borderId="1" xfId="0" applyFont="1" applyFill="1" applyBorder="1" applyAlignment="1">
      <alignment horizontal="center" vertical="center" wrapText="1"/>
    </xf>
    <xf numFmtId="0" fontId="37" fillId="4" borderId="1" xfId="0" applyFont="1" applyFill="1" applyBorder="1" applyAlignment="1">
      <alignment horizontal="center" vertical="center" wrapText="1"/>
    </xf>
    <xf numFmtId="0" fontId="38" fillId="4" borderId="1" xfId="0" applyFont="1" applyFill="1" applyBorder="1" applyAlignment="1">
      <alignment horizontal="center" vertical="center" wrapText="1"/>
    </xf>
    <xf numFmtId="0" fontId="39" fillId="0" borderId="1" xfId="0" applyFont="1" applyFill="1" applyBorder="1" applyAlignment="1">
      <alignment horizontal="center" vertical="center" wrapText="1"/>
    </xf>
    <xf numFmtId="49" fontId="40" fillId="0" borderId="1" xfId="0" applyNumberFormat="1" applyFont="1" applyFill="1" applyBorder="1" applyAlignment="1">
      <alignment horizontal="center" vertical="center" wrapText="1"/>
    </xf>
    <xf numFmtId="0" fontId="39" fillId="0" borderId="1" xfId="0" applyFont="1" applyBorder="1" applyAlignment="1">
      <alignment horizontal="left" vertical="center" wrapText="1"/>
    </xf>
    <xf numFmtId="0" fontId="25" fillId="0" borderId="0" xfId="0" applyFont="1" applyFill="1" applyBorder="1" applyAlignment="1">
      <alignment horizontal="left" vertical="center" wrapText="1"/>
    </xf>
    <xf numFmtId="0" fontId="25" fillId="0" borderId="2" xfId="0" applyFont="1" applyFill="1" applyBorder="1" applyAlignment="1">
      <alignment horizontal="center" vertical="center" wrapText="1"/>
    </xf>
    <xf numFmtId="0" fontId="25" fillId="0" borderId="7" xfId="0" applyFont="1" applyFill="1" applyBorder="1" applyAlignment="1">
      <alignment horizontal="center" vertical="center" wrapText="1"/>
    </xf>
    <xf numFmtId="0" fontId="41" fillId="0" borderId="1" xfId="0" applyNumberFormat="1" applyFont="1" applyFill="1" applyBorder="1" applyAlignment="1">
      <alignment horizontal="center" vertical="center" wrapText="1"/>
    </xf>
    <xf numFmtId="0" fontId="42" fillId="0" borderId="1" xfId="0" applyFont="1" applyFill="1" applyBorder="1" applyAlignment="1">
      <alignment horizontal="center" vertical="center"/>
    </xf>
    <xf numFmtId="0" fontId="40" fillId="0" borderId="1" xfId="0" applyFont="1" applyFill="1" applyBorder="1" applyAlignment="1">
      <alignment horizontal="center" vertical="center" wrapText="1"/>
    </xf>
    <xf numFmtId="0" fontId="43" fillId="0" borderId="1" xfId="0" applyFont="1" applyFill="1" applyBorder="1" applyAlignment="1">
      <alignment horizontal="left" vertical="center"/>
    </xf>
    <xf numFmtId="0" fontId="25" fillId="0" borderId="0" xfId="0" applyFont="1" applyFill="1" applyBorder="1" applyAlignment="1"/>
    <xf numFmtId="0" fontId="43" fillId="0" borderId="1" xfId="0" applyFont="1" applyFill="1" applyBorder="1" applyAlignment="1">
      <alignment horizontal="center" vertical="center"/>
    </xf>
    <xf numFmtId="0" fontId="41" fillId="0" borderId="1" xfId="0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千位分隔[0]" xfId="3" builtinId="6"/>
    <cellStyle name="强调文字颜色 4" xfId="4"/>
    <cellStyle name="百分比" xfId="5" builtinId="5"/>
    <cellStyle name="货币[0]" xfId="6" builtinId="7"/>
    <cellStyle name="标题" xfId="7"/>
    <cellStyle name="20% - 强调文字颜色 3" xfId="8"/>
    <cellStyle name="输入" xfId="9"/>
    <cellStyle name="差" xfId="10"/>
    <cellStyle name="40% - 强调文字颜色 3" xfId="11"/>
    <cellStyle name="60% - 强调文字颜色 3" xfId="12"/>
    <cellStyle name="超链接" xfId="13" builtinId="8"/>
    <cellStyle name="已访问的超链接" xfId="14" builtinId="9"/>
    <cellStyle name="注释" xfId="15"/>
    <cellStyle name="警告文本" xfId="16"/>
    <cellStyle name="标题 4" xfId="17"/>
    <cellStyle name="60% - 强调文字颜色 2" xfId="18"/>
    <cellStyle name="解释性文本" xfId="19"/>
    <cellStyle name="标题 1" xfId="20"/>
    <cellStyle name="标题 2" xfId="21"/>
    <cellStyle name="标题 3" xfId="22"/>
    <cellStyle name="60% - 强调文字颜色 1" xfId="23"/>
    <cellStyle name="输出" xfId="24"/>
    <cellStyle name="60% - 强调文字颜色 4" xfId="25"/>
    <cellStyle name="计算" xfId="26"/>
    <cellStyle name="检查单元格" xfId="27"/>
    <cellStyle name="链接单元格" xfId="28"/>
    <cellStyle name="强调文字颜色 2" xfId="29"/>
    <cellStyle name="20% - 强调文字颜色 6" xfId="30"/>
    <cellStyle name="汇总" xfId="31"/>
    <cellStyle name="好" xfId="32"/>
    <cellStyle name="适中" xfId="33"/>
    <cellStyle name="强调文字颜色 1" xfId="34"/>
    <cellStyle name="20% - 强调文字颜色 5" xfId="35"/>
    <cellStyle name="20% - 强调文字颜色 1" xfId="36"/>
    <cellStyle name="40% - 强调文字颜色 1" xfId="37"/>
    <cellStyle name="20% - 强调文字颜色 2" xfId="38"/>
    <cellStyle name="40% - 强调文字颜色 2" xfId="39"/>
    <cellStyle name="强调文字颜色 3" xfId="40"/>
    <cellStyle name="20% - 强调文字颜色 4" xfId="41"/>
    <cellStyle name="40% - 强调文字颜色 4" xfId="42"/>
    <cellStyle name="强调文字颜色 5" xfId="43"/>
    <cellStyle name="40% - 强调文字颜色 5" xfId="44"/>
    <cellStyle name="60% - 强调文字颜色 5" xfId="45"/>
    <cellStyle name="强调文字颜色 6" xfId="46"/>
    <cellStyle name="40% - 强调文字颜色 6" xfId="47"/>
    <cellStyle name="60% - 强调文字颜色 6" xfId="48"/>
    <cellStyle name="常规 2" xfId="49"/>
  </cellStyles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theme" Target="theme/theme1.xml"/><Relationship Id="rId5" Type="http://schemas.openxmlformats.org/officeDocument/2006/relationships/styles" Target="styles.xml"/><Relationship Id="rId6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AD41"/>
  <sheetViews>
    <sheetView tabSelected="1" topLeftCell="A5" workbookViewId="0">
      <pane xSplit="3" ySplit="4" topLeftCell="D9" activePane="bottomRight" state="frozen"/>
      <selection/>
      <selection pane="topRight"/>
      <selection pane="bottomLeft"/>
      <selection pane="bottomRight" activeCell="A35" sqref="A35:AB35"/>
    </sheetView>
  </sheetViews>
  <sheetFormatPr defaultColWidth="8.125" defaultRowHeight="14.25"/>
  <cols>
    <col min="1" max="1" width="10.5" style="45" customWidth="1"/>
    <col min="2" max="2" width="11.75" style="45" customWidth="1"/>
    <col min="3" max="3" width="13.25" style="45" customWidth="1"/>
    <col min="4" max="5" width="8" style="45" customWidth="1"/>
    <col min="6" max="7" width="5.375" style="45" customWidth="1"/>
    <col min="8" max="8" width="6.25" style="45" customWidth="1"/>
    <col min="9" max="9" width="10.875" style="45" customWidth="1"/>
    <col min="10" max="11" width="6.25" style="45" customWidth="1"/>
    <col min="12" max="13" width="9.375" style="45" customWidth="1"/>
    <col min="14" max="14" width="8.125" style="45" customWidth="1"/>
    <col min="15" max="15" width="6.375" style="45" customWidth="1"/>
    <col min="16" max="16" width="6" style="45" customWidth="1"/>
    <col min="17" max="17" width="6.875" style="45" customWidth="1"/>
    <col min="18" max="18" width="6.5" style="45" customWidth="1"/>
    <col min="19" max="20" width="6.25" style="45" customWidth="1"/>
    <col min="21" max="29" width="5.625" style="45" customWidth="1"/>
    <col min="30" max="30" width="11.125" style="45" customWidth="1"/>
    <col min="31" max="16384" width="8.125" style="45"/>
  </cols>
  <sheetData>
    <row r="1" s="45" customFormat="1" ht="21" customHeight="1" spans="1:2">
      <c r="A1" s="53" t="s">
        <v>0</v>
      </c>
      <c r="B1" s="53"/>
    </row>
    <row r="2" s="46" customFormat="1" ht="21" customHeight="1" spans="1:30">
      <c r="A2" s="54" t="s">
        <v>1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  <c r="AA2" s="54"/>
      <c r="AB2" s="54"/>
      <c r="AC2" s="54"/>
      <c r="AD2" s="54"/>
    </row>
    <row r="3" s="46" customFormat="1" ht="14.1" customHeight="1" spans="1:29">
      <c r="A3" s="55"/>
      <c r="B3" s="55"/>
      <c r="C3" s="56"/>
      <c r="D3" s="56"/>
      <c r="E3" s="56"/>
      <c r="F3" s="56"/>
      <c r="G3" s="56"/>
      <c r="H3" s="56"/>
      <c r="I3" s="56"/>
      <c r="J3" s="56"/>
      <c r="K3" s="56"/>
      <c r="L3" s="56"/>
      <c r="M3" s="56"/>
      <c r="N3" s="56"/>
      <c r="O3" s="56"/>
      <c r="P3" s="56"/>
      <c r="Q3" s="54"/>
      <c r="R3" s="54"/>
      <c r="S3" s="54"/>
      <c r="T3" s="54"/>
      <c r="U3" s="54"/>
      <c r="V3" s="54"/>
      <c r="W3" s="54"/>
      <c r="X3" s="54"/>
      <c r="Y3" s="54"/>
      <c r="Z3" s="54"/>
      <c r="AA3" s="54"/>
      <c r="AB3" s="54"/>
      <c r="AC3" s="54"/>
    </row>
    <row r="4" s="46" customFormat="1" ht="22.5" customHeight="1" spans="1:30">
      <c r="A4" s="12" t="s">
        <v>2</v>
      </c>
      <c r="B4" s="12" t="s">
        <v>3</v>
      </c>
      <c r="C4" s="19"/>
      <c r="D4" s="19"/>
      <c r="E4" s="19"/>
      <c r="F4" s="19"/>
      <c r="G4" s="19"/>
      <c r="H4" s="19"/>
      <c r="I4" s="85" t="s">
        <v>4</v>
      </c>
      <c r="J4" s="86"/>
      <c r="K4" s="86"/>
      <c r="L4" s="86"/>
      <c r="M4" s="86"/>
      <c r="N4" s="86"/>
      <c r="O4" s="86"/>
      <c r="P4" s="86"/>
      <c r="Q4" s="86"/>
      <c r="R4" s="86"/>
      <c r="S4" s="86"/>
      <c r="T4" s="12" t="s">
        <v>5</v>
      </c>
      <c r="U4" s="12"/>
      <c r="V4" s="12"/>
      <c r="W4" s="12"/>
      <c r="X4" s="12"/>
      <c r="Y4" s="12"/>
      <c r="Z4" s="12"/>
      <c r="AA4" s="12"/>
      <c r="AB4" s="12"/>
      <c r="AC4" s="12"/>
      <c r="AD4" s="66" t="s">
        <v>6</v>
      </c>
    </row>
    <row r="5" s="46" customFormat="1" ht="23.25" customHeight="1" spans="1:30">
      <c r="A5" s="12"/>
      <c r="B5" s="12" t="s">
        <v>7</v>
      </c>
      <c r="C5" s="12" t="s">
        <v>8</v>
      </c>
      <c r="D5" s="57" t="s">
        <v>9</v>
      </c>
      <c r="E5" s="57" t="s">
        <v>10</v>
      </c>
      <c r="F5" s="12" t="s">
        <v>11</v>
      </c>
      <c r="G5" s="12" t="s">
        <v>12</v>
      </c>
      <c r="H5" s="12" t="s">
        <v>13</v>
      </c>
      <c r="I5" s="57" t="s">
        <v>14</v>
      </c>
      <c r="J5" s="12" t="s">
        <v>15</v>
      </c>
      <c r="K5" s="12" t="s">
        <v>16</v>
      </c>
      <c r="L5" s="12" t="s">
        <v>17</v>
      </c>
      <c r="M5" s="57" t="s">
        <v>18</v>
      </c>
      <c r="N5" s="57" t="s">
        <v>19</v>
      </c>
      <c r="O5" s="12" t="s">
        <v>20</v>
      </c>
      <c r="P5" s="12" t="s">
        <v>21</v>
      </c>
      <c r="Q5" s="12" t="s">
        <v>22</v>
      </c>
      <c r="R5" s="12" t="s">
        <v>23</v>
      </c>
      <c r="S5" s="12" t="s">
        <v>24</v>
      </c>
      <c r="T5" s="12" t="s">
        <v>25</v>
      </c>
      <c r="U5" s="12" t="s">
        <v>26</v>
      </c>
      <c r="V5" s="12"/>
      <c r="W5" s="12"/>
      <c r="X5" s="57" t="s">
        <v>27</v>
      </c>
      <c r="Y5" s="12" t="s">
        <v>28</v>
      </c>
      <c r="Z5" s="12" t="s">
        <v>29</v>
      </c>
      <c r="AA5" s="12" t="s">
        <v>30</v>
      </c>
      <c r="AB5" s="12" t="s">
        <v>31</v>
      </c>
      <c r="AC5" s="12" t="s">
        <v>32</v>
      </c>
      <c r="AD5" s="66"/>
    </row>
    <row r="6" s="46" customFormat="1" ht="29.1" customHeight="1" spans="1:30">
      <c r="A6" s="12"/>
      <c r="B6" s="12"/>
      <c r="C6" s="12"/>
      <c r="D6" s="58"/>
      <c r="E6" s="58"/>
      <c r="F6" s="12"/>
      <c r="G6" s="12"/>
      <c r="H6" s="12"/>
      <c r="I6" s="58"/>
      <c r="J6" s="12"/>
      <c r="K6" s="12"/>
      <c r="L6" s="12"/>
      <c r="M6" s="58"/>
      <c r="N6" s="58"/>
      <c r="O6" s="12"/>
      <c r="P6" s="12"/>
      <c r="Q6" s="12"/>
      <c r="R6" s="12"/>
      <c r="S6" s="12"/>
      <c r="T6" s="12"/>
      <c r="U6" s="12"/>
      <c r="V6" s="12"/>
      <c r="W6" s="12"/>
      <c r="X6" s="58"/>
      <c r="Y6" s="12"/>
      <c r="Z6" s="12"/>
      <c r="AA6" s="12"/>
      <c r="AB6" s="12"/>
      <c r="AC6" s="12"/>
      <c r="AD6" s="66"/>
    </row>
    <row r="7" s="46" customFormat="1" ht="67.5" customHeight="1" spans="1:30">
      <c r="A7" s="12"/>
      <c r="B7" s="12"/>
      <c r="C7" s="12"/>
      <c r="D7" s="59"/>
      <c r="E7" s="59"/>
      <c r="F7" s="12"/>
      <c r="G7" s="12"/>
      <c r="H7" s="12"/>
      <c r="I7" s="59"/>
      <c r="J7" s="12"/>
      <c r="K7" s="12"/>
      <c r="L7" s="12"/>
      <c r="M7" s="59"/>
      <c r="N7" s="59"/>
      <c r="O7" s="12"/>
      <c r="P7" s="12"/>
      <c r="Q7" s="12"/>
      <c r="R7" s="12"/>
      <c r="S7" s="12"/>
      <c r="T7" s="12"/>
      <c r="U7" s="12" t="s">
        <v>33</v>
      </c>
      <c r="V7" s="12" t="s">
        <v>34</v>
      </c>
      <c r="W7" s="12" t="s">
        <v>35</v>
      </c>
      <c r="X7" s="59"/>
      <c r="Y7" s="12"/>
      <c r="Z7" s="12"/>
      <c r="AA7" s="12"/>
      <c r="AB7" s="12"/>
      <c r="AC7" s="12"/>
      <c r="AD7" s="66"/>
    </row>
    <row r="8" s="46" customFormat="1" ht="51.6" customHeight="1" spans="1:30">
      <c r="A8" s="12" t="s">
        <v>36</v>
      </c>
      <c r="B8" s="12">
        <v>1</v>
      </c>
      <c r="C8" s="12">
        <v>2</v>
      </c>
      <c r="D8" s="12">
        <v>3</v>
      </c>
      <c r="E8" s="12">
        <v>4</v>
      </c>
      <c r="F8" s="12">
        <v>5</v>
      </c>
      <c r="G8" s="12">
        <v>6</v>
      </c>
      <c r="H8" s="12">
        <v>7</v>
      </c>
      <c r="I8" s="12">
        <v>8</v>
      </c>
      <c r="J8" s="12">
        <v>9</v>
      </c>
      <c r="K8" s="12">
        <v>10</v>
      </c>
      <c r="L8" s="12">
        <v>11</v>
      </c>
      <c r="M8" s="12">
        <v>12</v>
      </c>
      <c r="N8" s="12">
        <v>13</v>
      </c>
      <c r="O8" s="12">
        <v>14</v>
      </c>
      <c r="P8" s="12">
        <v>15</v>
      </c>
      <c r="Q8" s="12">
        <v>16</v>
      </c>
      <c r="R8" s="12">
        <v>17</v>
      </c>
      <c r="S8" s="12">
        <v>18</v>
      </c>
      <c r="T8" s="12" t="s">
        <v>37</v>
      </c>
      <c r="U8" s="12" t="s">
        <v>38</v>
      </c>
      <c r="V8" s="12">
        <v>21</v>
      </c>
      <c r="W8" s="12">
        <v>22</v>
      </c>
      <c r="X8" s="12">
        <v>23</v>
      </c>
      <c r="Y8" s="12">
        <v>24</v>
      </c>
      <c r="Z8" s="12">
        <v>25</v>
      </c>
      <c r="AA8" s="12">
        <v>26</v>
      </c>
      <c r="AB8" s="12">
        <v>27</v>
      </c>
      <c r="AC8" s="12">
        <v>28</v>
      </c>
      <c r="AD8" s="12">
        <v>29</v>
      </c>
    </row>
    <row r="9" s="47" customFormat="1" ht="30" customHeight="1" spans="1:30">
      <c r="A9" s="60" t="s">
        <v>39</v>
      </c>
      <c r="B9" s="60"/>
      <c r="C9" s="60"/>
      <c r="D9" s="60"/>
      <c r="E9" s="60"/>
      <c r="F9" s="60">
        <f>F10+F14+F19+F21+F24+F26+F31+F33</f>
        <v>20319</v>
      </c>
      <c r="G9" s="60">
        <f t="shared" ref="G9:AD9" si="0">G10+G14+G19+G21+G24+G26+G31+G33</f>
        <v>412</v>
      </c>
      <c r="H9" s="60">
        <f>H10+H14+H19+H21+H24+H26+H31+H33</f>
        <v>228179.65</v>
      </c>
      <c r="I9" s="60">
        <f>I10+I14+I19+I21+I24+I26+I31+I33</f>
        <v>0</v>
      </c>
      <c r="J9" s="60">
        <f>J10+J14+J19+J21+J24+J26+J31+J33</f>
        <v>14891</v>
      </c>
      <c r="K9" s="60">
        <f>K10+K14+K19+K21+K24+K26+K31+K33</f>
        <v>0</v>
      </c>
      <c r="L9" s="60">
        <f>L10+L14+L19+L21+L24+L26+L31+L33</f>
        <v>0</v>
      </c>
      <c r="M9" s="60">
        <f>M10+M14+M19+M21+M24+M26+M31+M33</f>
        <v>0</v>
      </c>
      <c r="N9" s="60">
        <f>N10+N14+N19+N21+N24+N26+N31+N33</f>
        <v>812081.66</v>
      </c>
      <c r="O9" s="60">
        <f>O10+O14+O19+O21+O24+O26+O31+O33</f>
        <v>0</v>
      </c>
      <c r="P9" s="60">
        <f>P10+P14+P19+P21+P24+P26+P31+P33</f>
        <v>0</v>
      </c>
      <c r="Q9" s="60">
        <f>Q10+Q14+Q19+Q21+Q24+Q26+Q31+Q33</f>
        <v>0</v>
      </c>
      <c r="R9" s="60">
        <f>R10+R14+R19+R21+R24+R26+R31+R33</f>
        <v>2136</v>
      </c>
      <c r="S9" s="60">
        <f>S10+S14+S19+S21+S24+S26+S31+S33</f>
        <v>670</v>
      </c>
      <c r="T9" s="60">
        <f>T10+T14+T19+T21+T24+T26+T31+T33</f>
        <v>2758.8</v>
      </c>
      <c r="U9" s="60">
        <f>U10+U14+U19+U21+U24+U26+U31+U33</f>
        <v>1050</v>
      </c>
      <c r="V9" s="60">
        <f>V10+V14+V19+V21+V24+V26+V31+V33</f>
        <v>350</v>
      </c>
      <c r="W9" s="60">
        <f>W10+W14+W19+W21+W24+W26+W31+W33</f>
        <v>700</v>
      </c>
      <c r="X9" s="60">
        <f>X10+X14+X19+X21+X24+X26+X31+X33</f>
        <v>987</v>
      </c>
      <c r="Y9" s="60">
        <f>Y10+Y14+Y19+Y21+Y24+Y26+Y31+Y33</f>
        <v>0</v>
      </c>
      <c r="Z9" s="60">
        <f>Z10+Z14+Z19+Z21+Z24+Z26+Z31+Z33</f>
        <v>0</v>
      </c>
      <c r="AA9" s="60">
        <f>AA10+AA14+AA19+AA21+AA24+AA26+AA31+AA33</f>
        <v>0</v>
      </c>
      <c r="AB9" s="60">
        <f>AB10+AB14+AB19+AB21+AB24+AB26+AB31+AB33</f>
        <v>651</v>
      </c>
      <c r="AC9" s="60">
        <f>AC10+AC14+AC19+AC21+AC24+AC26+AC31+AC33</f>
        <v>70.8</v>
      </c>
      <c r="AD9" s="60">
        <f>AD10+AD14+AD19+AD21+AD24+AD26+AD31+AD33</f>
        <v>0</v>
      </c>
    </row>
    <row r="10" s="48" customFormat="1" ht="32" customHeight="1" spans="1:30">
      <c r="A10" s="61" t="s">
        <v>40</v>
      </c>
      <c r="B10" s="61">
        <v>350301</v>
      </c>
      <c r="C10" s="61"/>
      <c r="D10" s="61"/>
      <c r="E10" s="61"/>
      <c r="F10" s="61">
        <f>SUM(F11:F13)</f>
        <v>8537</v>
      </c>
      <c r="G10" s="61">
        <f t="shared" ref="G10:AC10" si="1">SUM(G11:G13)</f>
        <v>163</v>
      </c>
      <c r="H10" s="61">
        <f>SUM(H11:H13)</f>
        <v>123044</v>
      </c>
      <c r="I10" s="61">
        <f>SUM(I11:I13)</f>
        <v>0</v>
      </c>
      <c r="J10" s="61">
        <f>SUM(J11:J13)</f>
        <v>0</v>
      </c>
      <c r="K10" s="61">
        <f>SUM(K11:K13)</f>
        <v>0</v>
      </c>
      <c r="L10" s="61">
        <f>SUM(L11:L13)</f>
        <v>0</v>
      </c>
      <c r="M10" s="61">
        <f>SUM(M11:M13)</f>
        <v>0</v>
      </c>
      <c r="N10" s="61"/>
      <c r="O10" s="61">
        <f t="shared" ref="O10:AC10" si="2">SUM(O11:O13)</f>
        <v>0</v>
      </c>
      <c r="P10" s="61">
        <f>SUM(P11:P13)</f>
        <v>0</v>
      </c>
      <c r="Q10" s="61">
        <f>SUM(Q11:Q13)</f>
        <v>0</v>
      </c>
      <c r="R10" s="61">
        <f>SUM(R11:R13)</f>
        <v>0</v>
      </c>
      <c r="S10" s="61">
        <f>SUM(S11:S13)</f>
        <v>0</v>
      </c>
      <c r="T10" s="61">
        <f>SUM(T11:T13)</f>
        <v>76.8</v>
      </c>
      <c r="U10" s="61">
        <f>SUM(U11:U13)</f>
        <v>68</v>
      </c>
      <c r="V10" s="61">
        <f>SUM(V11:V13)</f>
        <v>0</v>
      </c>
      <c r="W10" s="61">
        <f>SUM(W11:W13)</f>
        <v>68</v>
      </c>
      <c r="X10" s="61">
        <f>SUM(X11:X13)</f>
        <v>0</v>
      </c>
      <c r="Y10" s="61">
        <f>SUM(Y11:Y13)</f>
        <v>0</v>
      </c>
      <c r="Z10" s="61">
        <f>SUM(Z11:Z13)</f>
        <v>0</v>
      </c>
      <c r="AA10" s="61">
        <f>SUM(AA11:AA13)</f>
        <v>0</v>
      </c>
      <c r="AB10" s="61">
        <f>SUM(AB11:AB13)</f>
        <v>0</v>
      </c>
      <c r="AC10" s="61">
        <f>SUM(AC11:AC13)</f>
        <v>8.8</v>
      </c>
      <c r="AD10" s="61"/>
    </row>
    <row r="11" s="49" customFormat="1" ht="32" customHeight="1" spans="1:30">
      <c r="A11" s="12">
        <v>1</v>
      </c>
      <c r="B11" s="62">
        <v>3435000113</v>
      </c>
      <c r="C11" s="12" t="s">
        <v>41</v>
      </c>
      <c r="D11" s="12" t="s">
        <v>42</v>
      </c>
      <c r="E11" s="63" t="s">
        <v>43</v>
      </c>
      <c r="F11" s="63">
        <v>4119</v>
      </c>
      <c r="G11" s="63">
        <v>83</v>
      </c>
      <c r="H11" s="63">
        <v>92754</v>
      </c>
      <c r="I11" s="63" t="s">
        <v>44</v>
      </c>
      <c r="J11" s="63"/>
      <c r="K11" s="65" t="s">
        <v>45</v>
      </c>
      <c r="L11" s="63"/>
      <c r="M11" s="65"/>
      <c r="N11" s="63">
        <v>2020.09</v>
      </c>
      <c r="O11" s="87" t="s">
        <v>46</v>
      </c>
      <c r="P11" s="63"/>
      <c r="Q11" s="63"/>
      <c r="R11" s="63"/>
      <c r="S11" s="63"/>
      <c r="T11" s="63">
        <v>25</v>
      </c>
      <c r="U11" s="63">
        <v>22</v>
      </c>
      <c r="V11" s="63"/>
      <c r="W11" s="63">
        <v>22</v>
      </c>
      <c r="X11" s="63"/>
      <c r="Y11" s="62"/>
      <c r="Z11" s="62"/>
      <c r="AA11" s="62"/>
      <c r="AB11" s="62"/>
      <c r="AC11" s="62">
        <v>3</v>
      </c>
      <c r="AD11" s="62"/>
    </row>
    <row r="12" s="46" customFormat="1" ht="32" customHeight="1" spans="1:30">
      <c r="A12" s="12">
        <v>2</v>
      </c>
      <c r="B12" s="64" t="s">
        <v>47</v>
      </c>
      <c r="C12" s="12" t="s">
        <v>48</v>
      </c>
      <c r="D12" s="12" t="s">
        <v>49</v>
      </c>
      <c r="E12" s="63" t="s">
        <v>50</v>
      </c>
      <c r="F12" s="65">
        <v>2787</v>
      </c>
      <c r="G12" s="65">
        <v>50</v>
      </c>
      <c r="H12" s="65">
        <v>12290</v>
      </c>
      <c r="I12" s="65" t="s">
        <v>51</v>
      </c>
      <c r="J12" s="65"/>
      <c r="K12" s="65" t="s">
        <v>45</v>
      </c>
      <c r="L12" s="65"/>
      <c r="M12" s="65"/>
      <c r="N12" s="65">
        <v>2020.08</v>
      </c>
      <c r="O12" s="65" t="s">
        <v>52</v>
      </c>
      <c r="P12" s="65"/>
      <c r="Q12" s="65"/>
      <c r="R12" s="65"/>
      <c r="S12" s="65"/>
      <c r="T12" s="65">
        <v>29.8</v>
      </c>
      <c r="U12" s="65">
        <v>26</v>
      </c>
      <c r="V12" s="65"/>
      <c r="W12" s="65">
        <v>26</v>
      </c>
      <c r="X12" s="65"/>
      <c r="Y12" s="66"/>
      <c r="Z12" s="66"/>
      <c r="AA12" s="66"/>
      <c r="AB12" s="66"/>
      <c r="AC12" s="66">
        <v>3.8</v>
      </c>
      <c r="AD12" s="66"/>
    </row>
    <row r="13" s="46" customFormat="1" ht="32" customHeight="1" spans="1:30">
      <c r="A13" s="12">
        <v>3</v>
      </c>
      <c r="B13" s="64" t="s">
        <v>53</v>
      </c>
      <c r="C13" s="12" t="s">
        <v>54</v>
      </c>
      <c r="D13" s="12" t="s">
        <v>49</v>
      </c>
      <c r="E13" s="12" t="s">
        <v>50</v>
      </c>
      <c r="F13" s="66">
        <v>1631</v>
      </c>
      <c r="G13" s="66">
        <v>30</v>
      </c>
      <c r="H13" s="66">
        <v>18000</v>
      </c>
      <c r="I13" s="66" t="s">
        <v>55</v>
      </c>
      <c r="J13" s="66"/>
      <c r="K13" s="66" t="s">
        <v>45</v>
      </c>
      <c r="L13" s="66"/>
      <c r="M13" s="66" t="s">
        <v>56</v>
      </c>
      <c r="N13" s="66" t="s">
        <v>57</v>
      </c>
      <c r="O13" s="66" t="s">
        <v>52</v>
      </c>
      <c r="P13" s="66"/>
      <c r="Q13" s="66"/>
      <c r="R13" s="66"/>
      <c r="S13" s="66"/>
      <c r="T13" s="66">
        <v>22</v>
      </c>
      <c r="U13" s="66">
        <v>20</v>
      </c>
      <c r="V13" s="66"/>
      <c r="W13" s="66">
        <v>20</v>
      </c>
      <c r="X13" s="66"/>
      <c r="Y13" s="66"/>
      <c r="Z13" s="66"/>
      <c r="AA13" s="66"/>
      <c r="AB13" s="66"/>
      <c r="AC13" s="66">
        <v>2</v>
      </c>
      <c r="AD13" s="66"/>
    </row>
    <row r="14" s="48" customFormat="1" ht="32" customHeight="1" spans="1:30">
      <c r="A14" s="67" t="s">
        <v>58</v>
      </c>
      <c r="B14" s="67">
        <v>350322</v>
      </c>
      <c r="C14" s="67"/>
      <c r="D14" s="67"/>
      <c r="E14" s="67"/>
      <c r="F14" s="67">
        <f t="shared" ref="F14:AC14" si="3">SUM(F15:F18)</f>
        <v>2595</v>
      </c>
      <c r="G14" s="67">
        <f>SUM(G15:G18)</f>
        <v>65</v>
      </c>
      <c r="H14" s="67">
        <f>SUM(H15:H18)</f>
        <v>24990</v>
      </c>
      <c r="I14" s="67">
        <f>SUM(I15:I18)</f>
        <v>0</v>
      </c>
      <c r="J14" s="67">
        <f>SUM(J15:J18)</f>
        <v>0</v>
      </c>
      <c r="K14" s="67">
        <f>SUM(K15:K18)</f>
        <v>0</v>
      </c>
      <c r="L14" s="67">
        <f>SUM(L15:L18)</f>
        <v>0</v>
      </c>
      <c r="M14" s="67">
        <f>SUM(M15:M18)</f>
        <v>0</v>
      </c>
      <c r="N14" s="67">
        <f>SUM(N15:N18)</f>
        <v>808040</v>
      </c>
      <c r="O14" s="67">
        <f>SUM(O15:O18)</f>
        <v>0</v>
      </c>
      <c r="P14" s="67">
        <f>SUM(P15:P18)</f>
        <v>0</v>
      </c>
      <c r="Q14" s="67">
        <f>SUM(Q15:Q18)</f>
        <v>0</v>
      </c>
      <c r="R14" s="67">
        <f>SUM(R15:R18)</f>
        <v>0</v>
      </c>
      <c r="S14" s="67">
        <f>SUM(S15:S18)</f>
        <v>0</v>
      </c>
      <c r="T14" s="67">
        <f>SUM(T15:T18)</f>
        <v>565</v>
      </c>
      <c r="U14" s="67">
        <f>SUM(U15:U18)</f>
        <v>290</v>
      </c>
      <c r="V14" s="67">
        <f>SUM(V15:V18)</f>
        <v>290</v>
      </c>
      <c r="W14" s="67">
        <f>SUM(W15:W18)</f>
        <v>0</v>
      </c>
      <c r="X14" s="67">
        <f>SUM(X15:X18)</f>
        <v>0</v>
      </c>
      <c r="Y14" s="67">
        <f>SUM(Y15:Y18)</f>
        <v>0</v>
      </c>
      <c r="Z14" s="67">
        <f>SUM(Z15:Z18)</f>
        <v>0</v>
      </c>
      <c r="AA14" s="67">
        <f>SUM(AA15:AA18)</f>
        <v>0</v>
      </c>
      <c r="AB14" s="67">
        <f>SUM(AB15:AB18)</f>
        <v>275</v>
      </c>
      <c r="AC14" s="67">
        <f>SUM(AC15:AC18)</f>
        <v>0</v>
      </c>
      <c r="AD14" s="67"/>
    </row>
    <row r="15" s="46" customFormat="1" ht="32" customHeight="1" spans="1:30">
      <c r="A15" s="68">
        <v>1</v>
      </c>
      <c r="B15" s="64" t="s">
        <v>59</v>
      </c>
      <c r="C15" s="69" t="s">
        <v>60</v>
      </c>
      <c r="D15" s="68" t="s">
        <v>49</v>
      </c>
      <c r="E15" s="68" t="s">
        <v>43</v>
      </c>
      <c r="F15" s="70">
        <v>960</v>
      </c>
      <c r="G15" s="70">
        <v>22</v>
      </c>
      <c r="H15" s="70">
        <v>11000</v>
      </c>
      <c r="I15" s="70" t="s">
        <v>61</v>
      </c>
      <c r="J15" s="70"/>
      <c r="K15" s="70" t="s">
        <v>62</v>
      </c>
      <c r="L15" s="70"/>
      <c r="M15" s="70"/>
      <c r="N15" s="70">
        <v>202010</v>
      </c>
      <c r="O15" s="70" t="s">
        <v>52</v>
      </c>
      <c r="P15" s="70"/>
      <c r="Q15" s="70"/>
      <c r="R15" s="70"/>
      <c r="S15" s="70"/>
      <c r="T15" s="70">
        <v>83</v>
      </c>
      <c r="U15" s="70">
        <v>55</v>
      </c>
      <c r="V15" s="70">
        <v>55</v>
      </c>
      <c r="W15" s="70"/>
      <c r="X15" s="70"/>
      <c r="Y15" s="70"/>
      <c r="Z15" s="70"/>
      <c r="AA15" s="70"/>
      <c r="AB15" s="70">
        <v>28</v>
      </c>
      <c r="AC15" s="70"/>
      <c r="AD15" s="70"/>
    </row>
    <row r="16" s="46" customFormat="1" ht="32" customHeight="1" spans="1:30">
      <c r="A16" s="68">
        <v>2</v>
      </c>
      <c r="B16" s="64" t="s">
        <v>63</v>
      </c>
      <c r="C16" s="69" t="s">
        <v>64</v>
      </c>
      <c r="D16" s="68" t="s">
        <v>49</v>
      </c>
      <c r="E16" s="68" t="s">
        <v>43</v>
      </c>
      <c r="F16" s="70">
        <v>980</v>
      </c>
      <c r="G16" s="70">
        <v>24</v>
      </c>
      <c r="H16" s="70">
        <v>5558</v>
      </c>
      <c r="I16" s="70" t="s">
        <v>65</v>
      </c>
      <c r="J16" s="70"/>
      <c r="K16" s="70" t="s">
        <v>62</v>
      </c>
      <c r="L16" s="70"/>
      <c r="M16" s="70"/>
      <c r="N16" s="70">
        <v>202010</v>
      </c>
      <c r="O16" s="70" t="s">
        <v>52</v>
      </c>
      <c r="P16" s="70"/>
      <c r="Q16" s="70"/>
      <c r="R16" s="70"/>
      <c r="S16" s="70"/>
      <c r="T16" s="70">
        <v>332</v>
      </c>
      <c r="U16" s="70">
        <v>155</v>
      </c>
      <c r="V16" s="70">
        <v>155</v>
      </c>
      <c r="W16" s="70"/>
      <c r="X16" s="70"/>
      <c r="Y16" s="70"/>
      <c r="Z16" s="70"/>
      <c r="AA16" s="70"/>
      <c r="AB16" s="70">
        <v>177</v>
      </c>
      <c r="AC16" s="70"/>
      <c r="AD16" s="70"/>
    </row>
    <row r="17" s="46" customFormat="1" ht="32" customHeight="1" spans="1:30">
      <c r="A17" s="68">
        <v>3</v>
      </c>
      <c r="B17" s="64">
        <v>2135010637</v>
      </c>
      <c r="C17" s="68" t="s">
        <v>66</v>
      </c>
      <c r="D17" s="68" t="s">
        <v>49</v>
      </c>
      <c r="E17" s="68" t="s">
        <v>43</v>
      </c>
      <c r="F17" s="71">
        <v>353</v>
      </c>
      <c r="G17" s="71">
        <v>10</v>
      </c>
      <c r="H17" s="71">
        <v>2432</v>
      </c>
      <c r="I17" s="71" t="s">
        <v>67</v>
      </c>
      <c r="J17" s="71"/>
      <c r="K17" s="70" t="s">
        <v>62</v>
      </c>
      <c r="L17" s="71"/>
      <c r="M17" s="70"/>
      <c r="N17" s="70">
        <v>202010</v>
      </c>
      <c r="O17" s="71" t="s">
        <v>52</v>
      </c>
      <c r="P17" s="71"/>
      <c r="Q17" s="71"/>
      <c r="R17" s="71"/>
      <c r="S17" s="71"/>
      <c r="T17" s="71">
        <v>64</v>
      </c>
      <c r="U17" s="71">
        <v>37</v>
      </c>
      <c r="V17" s="71">
        <v>37</v>
      </c>
      <c r="W17" s="90"/>
      <c r="X17" s="90"/>
      <c r="Y17" s="71"/>
      <c r="Z17" s="71"/>
      <c r="AA17" s="71"/>
      <c r="AB17" s="71">
        <v>27</v>
      </c>
      <c r="AC17" s="71"/>
      <c r="AD17" s="92"/>
    </row>
    <row r="18" s="46" customFormat="1" ht="32" customHeight="1" spans="1:30">
      <c r="A18" s="68">
        <v>4</v>
      </c>
      <c r="B18" s="72">
        <v>3135004112</v>
      </c>
      <c r="C18" s="69" t="s">
        <v>68</v>
      </c>
      <c r="D18" s="68" t="s">
        <v>69</v>
      </c>
      <c r="E18" s="68" t="s">
        <v>43</v>
      </c>
      <c r="F18" s="70">
        <v>302</v>
      </c>
      <c r="G18" s="70">
        <v>9</v>
      </c>
      <c r="H18" s="70">
        <v>6000</v>
      </c>
      <c r="I18" s="70" t="s">
        <v>70</v>
      </c>
      <c r="J18" s="70"/>
      <c r="K18" s="70" t="s">
        <v>62</v>
      </c>
      <c r="L18" s="70"/>
      <c r="M18" s="70"/>
      <c r="N18" s="70">
        <v>202010</v>
      </c>
      <c r="O18" s="70" t="s">
        <v>71</v>
      </c>
      <c r="P18" s="70"/>
      <c r="Q18" s="70"/>
      <c r="R18" s="70"/>
      <c r="S18" s="70"/>
      <c r="T18" s="70">
        <v>86</v>
      </c>
      <c r="U18" s="70">
        <v>43</v>
      </c>
      <c r="V18" s="70">
        <v>43</v>
      </c>
      <c r="W18" s="70"/>
      <c r="X18" s="70"/>
      <c r="Y18" s="70"/>
      <c r="Z18" s="70"/>
      <c r="AA18" s="70"/>
      <c r="AB18" s="70">
        <v>43</v>
      </c>
      <c r="AC18" s="70"/>
      <c r="AD18" s="70"/>
    </row>
    <row r="19" s="48" customFormat="1" ht="32" customHeight="1" spans="1:30">
      <c r="A19" s="61" t="s">
        <v>72</v>
      </c>
      <c r="B19" s="73" t="s">
        <v>73</v>
      </c>
      <c r="C19" s="61"/>
      <c r="D19" s="61"/>
      <c r="E19" s="61"/>
      <c r="F19" s="74">
        <f>F20</f>
        <v>424</v>
      </c>
      <c r="G19" s="74">
        <f t="shared" ref="G19:AD19" si="4">G20</f>
        <v>8</v>
      </c>
      <c r="H19" s="74">
        <f>H20</f>
        <v>6011</v>
      </c>
      <c r="I19" s="74"/>
      <c r="J19" s="74">
        <f>J20</f>
        <v>8550</v>
      </c>
      <c r="K19" s="74"/>
      <c r="L19" s="74"/>
      <c r="M19" s="74"/>
      <c r="N19" s="74"/>
      <c r="O19" s="74"/>
      <c r="P19" s="74"/>
      <c r="Q19" s="74"/>
      <c r="R19" s="74">
        <f t="shared" ref="R19:AD19" si="5">R20</f>
        <v>2136</v>
      </c>
      <c r="S19" s="74">
        <f>S20</f>
        <v>270</v>
      </c>
      <c r="T19" s="74">
        <f>T20</f>
        <v>549</v>
      </c>
      <c r="U19" s="74">
        <f>U20</f>
        <v>165</v>
      </c>
      <c r="V19" s="74">
        <f>V20</f>
        <v>0</v>
      </c>
      <c r="W19" s="74">
        <f>W20</f>
        <v>165</v>
      </c>
      <c r="X19" s="74">
        <f>X20</f>
        <v>549</v>
      </c>
      <c r="Y19" s="74">
        <f>Y20</f>
        <v>0</v>
      </c>
      <c r="Z19" s="74">
        <f>Z20</f>
        <v>0</v>
      </c>
      <c r="AA19" s="74">
        <f>AA20</f>
        <v>0</v>
      </c>
      <c r="AB19" s="74">
        <f>AB20</f>
        <v>-165</v>
      </c>
      <c r="AC19" s="74">
        <f>AC20</f>
        <v>0</v>
      </c>
      <c r="AD19" s="74">
        <f>AD20</f>
        <v>0</v>
      </c>
    </row>
    <row r="20" s="46" customFormat="1" ht="32" customHeight="1" spans="1:30">
      <c r="A20" s="12">
        <v>1</v>
      </c>
      <c r="B20" s="64" t="s">
        <v>74</v>
      </c>
      <c r="C20" s="12" t="s">
        <v>75</v>
      </c>
      <c r="D20" s="12" t="s">
        <v>69</v>
      </c>
      <c r="E20" s="12" t="s">
        <v>43</v>
      </c>
      <c r="F20" s="66">
        <v>424</v>
      </c>
      <c r="G20" s="66">
        <v>8</v>
      </c>
      <c r="H20" s="66">
        <v>6011</v>
      </c>
      <c r="I20" s="66" t="s">
        <v>76</v>
      </c>
      <c r="J20" s="66">
        <v>8550</v>
      </c>
      <c r="K20" s="66" t="s">
        <v>77</v>
      </c>
      <c r="L20" s="66" t="s">
        <v>78</v>
      </c>
      <c r="M20" s="66" t="s">
        <v>56</v>
      </c>
      <c r="N20" s="66">
        <v>2019.07</v>
      </c>
      <c r="O20" s="66" t="s">
        <v>79</v>
      </c>
      <c r="P20" s="66" t="s">
        <v>80</v>
      </c>
      <c r="Q20" s="66" t="s">
        <v>81</v>
      </c>
      <c r="R20" s="66">
        <v>2136</v>
      </c>
      <c r="S20" s="66">
        <v>270</v>
      </c>
      <c r="T20" s="66">
        <v>549</v>
      </c>
      <c r="U20" s="66">
        <v>165</v>
      </c>
      <c r="V20" s="66"/>
      <c r="W20" s="66">
        <v>165</v>
      </c>
      <c r="X20" s="66">
        <v>549</v>
      </c>
      <c r="Y20" s="66"/>
      <c r="Z20" s="66"/>
      <c r="AA20" s="66"/>
      <c r="AB20" s="66">
        <v>-165</v>
      </c>
      <c r="AC20" s="66"/>
      <c r="AD20" s="66"/>
    </row>
    <row r="21" s="48" customFormat="1" ht="32" customHeight="1" spans="1:30">
      <c r="A21" s="61" t="s">
        <v>82</v>
      </c>
      <c r="B21" s="73" t="s">
        <v>83</v>
      </c>
      <c r="C21" s="61"/>
      <c r="D21" s="61"/>
      <c r="E21" s="61"/>
      <c r="F21" s="74">
        <f>SUM(F22:F23)</f>
        <v>3435</v>
      </c>
      <c r="G21" s="74">
        <f t="shared" ref="G21:AD21" si="6">SUM(G22:G23)</f>
        <v>65</v>
      </c>
      <c r="H21" s="74">
        <f>SUM(H22:H23)</f>
        <v>22167</v>
      </c>
      <c r="I21" s="74">
        <f>SUM(I22:I23)</f>
        <v>0</v>
      </c>
      <c r="J21" s="74">
        <f>SUM(J22:J23)</f>
        <v>0</v>
      </c>
      <c r="K21" s="74">
        <f>SUM(K22:K23)</f>
        <v>0</v>
      </c>
      <c r="L21" s="74">
        <f>SUM(L22:L23)</f>
        <v>0</v>
      </c>
      <c r="M21" s="74">
        <f>SUM(M22:M23)</f>
        <v>0</v>
      </c>
      <c r="N21" s="74"/>
      <c r="O21" s="74">
        <f t="shared" ref="O21:AD21" si="7">SUM(O22:O23)</f>
        <v>0</v>
      </c>
      <c r="P21" s="74">
        <f>SUM(P22:P23)</f>
        <v>0</v>
      </c>
      <c r="Q21" s="74">
        <f>SUM(Q22:Q23)</f>
        <v>0</v>
      </c>
      <c r="R21" s="74">
        <f>SUM(R22:R23)</f>
        <v>0</v>
      </c>
      <c r="S21" s="74">
        <f>SUM(S22:S23)</f>
        <v>0</v>
      </c>
      <c r="T21" s="74">
        <f>SUM(T22:T23)</f>
        <v>132</v>
      </c>
      <c r="U21" s="74">
        <f>SUM(U22:U23)</f>
        <v>132</v>
      </c>
      <c r="V21" s="74">
        <f>SUM(V22:V23)</f>
        <v>0</v>
      </c>
      <c r="W21" s="74">
        <f>SUM(W22:W23)</f>
        <v>132</v>
      </c>
      <c r="X21" s="74">
        <f>SUM(X22:X23)</f>
        <v>0</v>
      </c>
      <c r="Y21" s="74">
        <f>SUM(Y22:Y23)</f>
        <v>0</v>
      </c>
      <c r="Z21" s="74">
        <f>SUM(Z22:Z23)</f>
        <v>0</v>
      </c>
      <c r="AA21" s="74">
        <f>SUM(AA22:AA23)</f>
        <v>0</v>
      </c>
      <c r="AB21" s="74">
        <f>SUM(AB22:AB23)</f>
        <v>0</v>
      </c>
      <c r="AC21" s="74">
        <f>SUM(AC22:AC23)</f>
        <v>0</v>
      </c>
      <c r="AD21" s="74">
        <f>SUM(AD22:AD23)</f>
        <v>0</v>
      </c>
    </row>
    <row r="22" s="46" customFormat="1" ht="32" customHeight="1" spans="1:30">
      <c r="A22" s="12">
        <v>1</v>
      </c>
      <c r="B22" s="64" t="s">
        <v>84</v>
      </c>
      <c r="C22" s="12" t="s">
        <v>85</v>
      </c>
      <c r="D22" s="12" t="s">
        <v>49</v>
      </c>
      <c r="E22" s="12" t="s">
        <v>50</v>
      </c>
      <c r="F22" s="66">
        <v>2840</v>
      </c>
      <c r="G22" s="66">
        <v>53</v>
      </c>
      <c r="H22" s="66">
        <v>15098</v>
      </c>
      <c r="I22" s="66" t="s">
        <v>86</v>
      </c>
      <c r="J22" s="66"/>
      <c r="K22" s="66" t="s">
        <v>45</v>
      </c>
      <c r="L22" s="66" t="s">
        <v>87</v>
      </c>
      <c r="M22" s="66"/>
      <c r="N22" s="66">
        <v>2020.11</v>
      </c>
      <c r="O22" s="66"/>
      <c r="P22" s="66"/>
      <c r="Q22" s="66"/>
      <c r="R22" s="66"/>
      <c r="S22" s="66"/>
      <c r="T22" s="66">
        <v>110</v>
      </c>
      <c r="U22" s="66">
        <v>110</v>
      </c>
      <c r="V22" s="66"/>
      <c r="W22" s="66">
        <v>110</v>
      </c>
      <c r="X22" s="66"/>
      <c r="Y22" s="66"/>
      <c r="Z22" s="66"/>
      <c r="AA22" s="66"/>
      <c r="AB22" s="66"/>
      <c r="AC22" s="66"/>
      <c r="AD22" s="66"/>
    </row>
    <row r="23" s="46" customFormat="1" ht="32" customHeight="1" spans="1:30">
      <c r="A23" s="12">
        <v>2</v>
      </c>
      <c r="B23" s="64" t="s">
        <v>88</v>
      </c>
      <c r="C23" s="12" t="s">
        <v>89</v>
      </c>
      <c r="D23" s="12" t="s">
        <v>49</v>
      </c>
      <c r="E23" s="12" t="s">
        <v>50</v>
      </c>
      <c r="F23" s="66">
        <v>595</v>
      </c>
      <c r="G23" s="66">
        <v>12</v>
      </c>
      <c r="H23" s="66">
        <v>7069</v>
      </c>
      <c r="I23" s="66" t="s">
        <v>90</v>
      </c>
      <c r="J23" s="66"/>
      <c r="K23" s="66" t="s">
        <v>45</v>
      </c>
      <c r="L23" s="66" t="s">
        <v>87</v>
      </c>
      <c r="M23" s="66"/>
      <c r="N23" s="66">
        <v>2020.08</v>
      </c>
      <c r="O23" s="66"/>
      <c r="P23" s="66"/>
      <c r="Q23" s="66"/>
      <c r="R23" s="66"/>
      <c r="S23" s="66"/>
      <c r="T23" s="66">
        <v>22</v>
      </c>
      <c r="U23" s="66">
        <v>22</v>
      </c>
      <c r="V23" s="66"/>
      <c r="W23" s="66">
        <v>22</v>
      </c>
      <c r="X23" s="66"/>
      <c r="Y23" s="66"/>
      <c r="Z23" s="66"/>
      <c r="AA23" s="66"/>
      <c r="AB23" s="66"/>
      <c r="AC23" s="66"/>
      <c r="AD23" s="66"/>
    </row>
    <row r="24" s="48" customFormat="1" ht="32" customHeight="1" spans="1:30">
      <c r="A24" s="61" t="s">
        <v>91</v>
      </c>
      <c r="B24" s="73" t="s">
        <v>92</v>
      </c>
      <c r="C24" s="61"/>
      <c r="D24" s="61"/>
      <c r="E24" s="61"/>
      <c r="F24" s="74">
        <f>SUM(F25)</f>
        <v>1540</v>
      </c>
      <c r="G24" s="74">
        <f t="shared" ref="G24:AD24" si="8">SUM(G25)</f>
        <v>32</v>
      </c>
      <c r="H24" s="74">
        <f>SUM(H25)</f>
        <v>9020</v>
      </c>
      <c r="I24" s="74">
        <f>SUM(I25)</f>
        <v>0</v>
      </c>
      <c r="J24" s="74">
        <f>SUM(J25)</f>
        <v>6276</v>
      </c>
      <c r="K24" s="74">
        <f>SUM(K25)</f>
        <v>0</v>
      </c>
      <c r="L24" s="74">
        <f>SUM(L25)</f>
        <v>0</v>
      </c>
      <c r="M24" s="74">
        <f>SUM(M25)</f>
        <v>0</v>
      </c>
      <c r="N24" s="74"/>
      <c r="O24" s="74">
        <f t="shared" ref="O24:AD24" si="9">SUM(O25)</f>
        <v>0</v>
      </c>
      <c r="P24" s="74">
        <f>SUM(P25)</f>
        <v>0</v>
      </c>
      <c r="Q24" s="74">
        <f>SUM(Q25)</f>
        <v>0</v>
      </c>
      <c r="R24" s="74">
        <f>SUM(R25)</f>
        <v>0</v>
      </c>
      <c r="S24" s="74">
        <f>SUM(S25)</f>
        <v>400</v>
      </c>
      <c r="T24" s="74">
        <f>SUM(T25)</f>
        <v>1043</v>
      </c>
      <c r="U24" s="74">
        <f>SUM(U25)</f>
        <v>104</v>
      </c>
      <c r="V24" s="74">
        <f>SUM(V25)</f>
        <v>0</v>
      </c>
      <c r="W24" s="74">
        <f>SUM(W25)</f>
        <v>104</v>
      </c>
      <c r="X24" s="74">
        <f>SUM(X25)</f>
        <v>398</v>
      </c>
      <c r="Y24" s="74">
        <f>SUM(Y25)</f>
        <v>0</v>
      </c>
      <c r="Z24" s="74">
        <f>SUM(Z25)</f>
        <v>0</v>
      </c>
      <c r="AA24" s="74">
        <f>SUM(AA25)</f>
        <v>0</v>
      </c>
      <c r="AB24" s="74">
        <f>SUM(AB25)</f>
        <v>541</v>
      </c>
      <c r="AC24" s="74">
        <f>SUM(AC25)</f>
        <v>0</v>
      </c>
      <c r="AD24" s="74">
        <f>SUM(AD25)</f>
        <v>0</v>
      </c>
    </row>
    <row r="25" s="46" customFormat="1" ht="32" customHeight="1" spans="1:30">
      <c r="A25" s="12">
        <v>1</v>
      </c>
      <c r="B25" s="64" t="s">
        <v>93</v>
      </c>
      <c r="C25" s="12" t="s">
        <v>94</v>
      </c>
      <c r="D25" s="12" t="s">
        <v>42</v>
      </c>
      <c r="E25" s="12" t="s">
        <v>50</v>
      </c>
      <c r="F25" s="66">
        <v>1540</v>
      </c>
      <c r="G25" s="66">
        <v>32</v>
      </c>
      <c r="H25" s="66">
        <v>9020</v>
      </c>
      <c r="I25" s="66" t="s">
        <v>95</v>
      </c>
      <c r="J25" s="66">
        <v>6276</v>
      </c>
      <c r="K25" s="66" t="s">
        <v>62</v>
      </c>
      <c r="L25" s="66" t="s">
        <v>96</v>
      </c>
      <c r="M25" s="66" t="s">
        <v>56</v>
      </c>
      <c r="N25" s="66">
        <v>2020.03</v>
      </c>
      <c r="O25" s="66" t="s">
        <v>79</v>
      </c>
      <c r="P25" s="66"/>
      <c r="Q25" s="66"/>
      <c r="R25" s="66"/>
      <c r="S25" s="66">
        <v>400</v>
      </c>
      <c r="T25" s="66">
        <v>1043</v>
      </c>
      <c r="U25" s="66">
        <v>104</v>
      </c>
      <c r="V25" s="66"/>
      <c r="W25" s="66">
        <v>104</v>
      </c>
      <c r="X25" s="66">
        <v>398</v>
      </c>
      <c r="Y25" s="66"/>
      <c r="Z25" s="66"/>
      <c r="AA25" s="66"/>
      <c r="AB25" s="66">
        <v>541</v>
      </c>
      <c r="AC25" s="66"/>
      <c r="AD25" s="66" t="s">
        <v>97</v>
      </c>
    </row>
    <row r="26" s="48" customFormat="1" ht="32" customHeight="1" spans="1:30">
      <c r="A26" s="61" t="s">
        <v>98</v>
      </c>
      <c r="B26" s="61">
        <v>350305</v>
      </c>
      <c r="C26" s="61"/>
      <c r="D26" s="61"/>
      <c r="E26" s="61"/>
      <c r="F26" s="61">
        <f>SUM(F27:F30)</f>
        <v>2346</v>
      </c>
      <c r="G26" s="61">
        <f t="shared" ref="G26:AD26" si="10">SUM(G27:G30)</f>
        <v>47</v>
      </c>
      <c r="H26" s="61">
        <f>SUM(H27:H30)</f>
        <v>34066.65</v>
      </c>
      <c r="I26" s="61">
        <f>SUM(I27:I30)</f>
        <v>0</v>
      </c>
      <c r="J26" s="61">
        <f>SUM(J27:J30)</f>
        <v>0</v>
      </c>
      <c r="K26" s="61">
        <f>SUM(K27:K30)</f>
        <v>0</v>
      </c>
      <c r="L26" s="61">
        <f>SUM(L27:L30)</f>
        <v>0</v>
      </c>
      <c r="M26" s="61">
        <f>SUM(M27:M30)</f>
        <v>0</v>
      </c>
      <c r="N26" s="61"/>
      <c r="O26" s="61">
        <f t="shared" ref="O26:AD26" si="11">SUM(O27:O30)</f>
        <v>0</v>
      </c>
      <c r="P26" s="61">
        <f>SUM(P27:P30)</f>
        <v>0</v>
      </c>
      <c r="Q26" s="61">
        <f>SUM(Q27:Q30)</f>
        <v>0</v>
      </c>
      <c r="R26" s="61">
        <f>SUM(R27:R30)</f>
        <v>0</v>
      </c>
      <c r="S26" s="61">
        <f>SUM(S27:S30)</f>
        <v>0</v>
      </c>
      <c r="T26" s="61">
        <f>SUM(T27:T30)</f>
        <v>307</v>
      </c>
      <c r="U26" s="61">
        <f>SUM(U27:U30)</f>
        <v>231</v>
      </c>
      <c r="V26" s="61">
        <f>SUM(V27:V30)</f>
        <v>0</v>
      </c>
      <c r="W26" s="61">
        <f>SUM(W27:W30)</f>
        <v>231</v>
      </c>
      <c r="X26" s="61">
        <f>SUM(X27:X30)</f>
        <v>0</v>
      </c>
      <c r="Y26" s="61">
        <f>SUM(Y27:Y30)</f>
        <v>0</v>
      </c>
      <c r="Z26" s="61">
        <f>SUM(Z27:Z30)</f>
        <v>0</v>
      </c>
      <c r="AA26" s="61">
        <f>SUM(AA27:AA30)</f>
        <v>0</v>
      </c>
      <c r="AB26" s="61">
        <f>SUM(AB27:AB30)</f>
        <v>0</v>
      </c>
      <c r="AC26" s="61">
        <f>SUM(AC27:AC30)</f>
        <v>76</v>
      </c>
      <c r="AD26" s="61">
        <f>SUM(AD27:AD30)</f>
        <v>0</v>
      </c>
    </row>
    <row r="27" s="46" customFormat="1" ht="32" customHeight="1" spans="1:30">
      <c r="A27" s="12">
        <v>1</v>
      </c>
      <c r="B27" s="12" t="s">
        <v>99</v>
      </c>
      <c r="C27" s="12" t="s">
        <v>100</v>
      </c>
      <c r="D27" s="12" t="s">
        <v>69</v>
      </c>
      <c r="E27" s="12" t="s">
        <v>43</v>
      </c>
      <c r="F27" s="66">
        <v>909</v>
      </c>
      <c r="G27" s="66">
        <v>18</v>
      </c>
      <c r="H27" s="66">
        <v>10021</v>
      </c>
      <c r="I27" s="12" t="s">
        <v>101</v>
      </c>
      <c r="J27" s="12"/>
      <c r="K27" s="12" t="s">
        <v>77</v>
      </c>
      <c r="L27" s="12" t="s">
        <v>102</v>
      </c>
      <c r="M27" s="12" t="s">
        <v>56</v>
      </c>
      <c r="N27" s="12">
        <v>202010</v>
      </c>
      <c r="O27" s="12" t="s">
        <v>52</v>
      </c>
      <c r="P27" s="70"/>
      <c r="Q27" s="70"/>
      <c r="R27" s="70"/>
      <c r="S27" s="70"/>
      <c r="T27" s="12">
        <f t="shared" ref="T27:T30" si="12">W27+AC27</f>
        <v>76</v>
      </c>
      <c r="U27" s="12">
        <v>57</v>
      </c>
      <c r="V27" s="12"/>
      <c r="W27" s="12">
        <v>57</v>
      </c>
      <c r="X27" s="12"/>
      <c r="Y27" s="12"/>
      <c r="Z27" s="12"/>
      <c r="AA27" s="12"/>
      <c r="AB27" s="12"/>
      <c r="AC27" s="12">
        <v>19</v>
      </c>
      <c r="AD27" s="93" t="s">
        <v>103</v>
      </c>
    </row>
    <row r="28" s="46" customFormat="1" ht="32" customHeight="1" spans="1:30">
      <c r="A28" s="12">
        <v>2</v>
      </c>
      <c r="B28" s="12" t="s">
        <v>104</v>
      </c>
      <c r="C28" s="12" t="s">
        <v>105</v>
      </c>
      <c r="D28" s="12" t="s">
        <v>69</v>
      </c>
      <c r="E28" s="12" t="s">
        <v>43</v>
      </c>
      <c r="F28" s="70">
        <v>930</v>
      </c>
      <c r="G28" s="70">
        <v>18</v>
      </c>
      <c r="H28" s="70">
        <v>10272</v>
      </c>
      <c r="I28" s="12" t="s">
        <v>106</v>
      </c>
      <c r="J28" s="12"/>
      <c r="K28" s="12" t="s">
        <v>77</v>
      </c>
      <c r="L28" s="12" t="s">
        <v>107</v>
      </c>
      <c r="M28" s="12" t="s">
        <v>56</v>
      </c>
      <c r="N28" s="12">
        <v>202005</v>
      </c>
      <c r="O28" s="12" t="s">
        <v>108</v>
      </c>
      <c r="P28" s="70"/>
      <c r="Q28" s="70"/>
      <c r="R28" s="70"/>
      <c r="S28" s="70"/>
      <c r="T28" s="12">
        <f>W28+AC28</f>
        <v>69</v>
      </c>
      <c r="U28" s="12">
        <v>52</v>
      </c>
      <c r="V28" s="12"/>
      <c r="W28" s="12">
        <v>52</v>
      </c>
      <c r="X28" s="12"/>
      <c r="Y28" s="12"/>
      <c r="Z28" s="12"/>
      <c r="AA28" s="12"/>
      <c r="AB28" s="12"/>
      <c r="AC28" s="12">
        <v>17</v>
      </c>
      <c r="AD28" s="93" t="s">
        <v>109</v>
      </c>
    </row>
    <row r="29" s="46" customFormat="1" ht="32" customHeight="1" spans="1:30">
      <c r="A29" s="12">
        <v>3</v>
      </c>
      <c r="B29" s="12">
        <v>3135003153</v>
      </c>
      <c r="C29" s="12" t="s">
        <v>110</v>
      </c>
      <c r="D29" s="12" t="s">
        <v>69</v>
      </c>
      <c r="E29" s="12" t="s">
        <v>43</v>
      </c>
      <c r="F29" s="12">
        <v>507</v>
      </c>
      <c r="G29" s="12">
        <v>11</v>
      </c>
      <c r="H29" s="12">
        <v>7036</v>
      </c>
      <c r="I29" s="12" t="s">
        <v>101</v>
      </c>
      <c r="J29" s="12"/>
      <c r="K29" s="12" t="s">
        <v>77</v>
      </c>
      <c r="L29" s="12" t="s">
        <v>111</v>
      </c>
      <c r="M29" s="12" t="s">
        <v>56</v>
      </c>
      <c r="N29" s="12">
        <v>202009</v>
      </c>
      <c r="O29" s="12" t="s">
        <v>112</v>
      </c>
      <c r="P29" s="62"/>
      <c r="Q29" s="62"/>
      <c r="R29" s="62"/>
      <c r="S29" s="62"/>
      <c r="T29" s="12">
        <f>W29+AC29</f>
        <v>81</v>
      </c>
      <c r="U29" s="12">
        <v>61</v>
      </c>
      <c r="V29" s="12"/>
      <c r="W29" s="12">
        <v>61</v>
      </c>
      <c r="X29" s="12"/>
      <c r="Y29" s="12"/>
      <c r="Z29" s="12"/>
      <c r="AA29" s="12"/>
      <c r="AB29" s="12"/>
      <c r="AC29" s="12">
        <v>20</v>
      </c>
      <c r="AD29" s="93" t="s">
        <v>109</v>
      </c>
    </row>
    <row r="30" s="46" customFormat="1" ht="32" customHeight="1" spans="1:30">
      <c r="A30" s="12">
        <v>4</v>
      </c>
      <c r="B30" s="12" t="s">
        <v>113</v>
      </c>
      <c r="C30" s="12" t="s">
        <v>114</v>
      </c>
      <c r="D30" s="12" t="s">
        <v>69</v>
      </c>
      <c r="E30" s="12" t="s">
        <v>43</v>
      </c>
      <c r="F30" s="75"/>
      <c r="G30" s="62"/>
      <c r="H30" s="62">
        <v>6737.65</v>
      </c>
      <c r="I30" s="12" t="s">
        <v>101</v>
      </c>
      <c r="J30" s="12"/>
      <c r="K30" s="12" t="s">
        <v>77</v>
      </c>
      <c r="L30" s="68" t="s">
        <v>115</v>
      </c>
      <c r="M30" s="12" t="s">
        <v>56</v>
      </c>
      <c r="N30" s="12">
        <v>202010</v>
      </c>
      <c r="O30" s="12" t="s">
        <v>52</v>
      </c>
      <c r="P30" s="88"/>
      <c r="Q30" s="88"/>
      <c r="R30" s="88"/>
      <c r="S30" s="88"/>
      <c r="T30" s="12">
        <f>W30+AC30</f>
        <v>81</v>
      </c>
      <c r="U30" s="12">
        <v>61</v>
      </c>
      <c r="V30" s="12"/>
      <c r="W30" s="12">
        <v>61</v>
      </c>
      <c r="X30" s="12"/>
      <c r="Y30" s="12"/>
      <c r="Z30" s="12"/>
      <c r="AA30" s="12"/>
      <c r="AB30" s="12"/>
      <c r="AC30" s="12">
        <v>20</v>
      </c>
      <c r="AD30" s="93" t="s">
        <v>116</v>
      </c>
    </row>
    <row r="31" s="50" customFormat="1" ht="32" customHeight="1" spans="1:30">
      <c r="A31" s="61" t="s">
        <v>117</v>
      </c>
      <c r="B31" s="76">
        <v>350306</v>
      </c>
      <c r="C31" s="61"/>
      <c r="D31" s="61"/>
      <c r="E31" s="61"/>
      <c r="F31" s="76">
        <f>SUM(F32)</f>
        <v>440</v>
      </c>
      <c r="G31" s="76">
        <f t="shared" ref="G31:AC31" si="13">SUM(G32)</f>
        <v>12</v>
      </c>
      <c r="H31" s="76">
        <f>SUM(H32)</f>
        <v>4069</v>
      </c>
      <c r="I31" s="76">
        <f>SUM(I32)</f>
        <v>0</v>
      </c>
      <c r="J31" s="76">
        <f>SUM(J32)</f>
        <v>0</v>
      </c>
      <c r="K31" s="76">
        <f>SUM(K32)</f>
        <v>0</v>
      </c>
      <c r="L31" s="76">
        <f>SUM(L32)</f>
        <v>0</v>
      </c>
      <c r="M31" s="76">
        <f>SUM(M32)</f>
        <v>0</v>
      </c>
      <c r="N31" s="76">
        <f>SUM(N32)</f>
        <v>2020.06</v>
      </c>
      <c r="O31" s="76">
        <f>SUM(O32)</f>
        <v>0</v>
      </c>
      <c r="P31" s="76">
        <f>SUM(P32)</f>
        <v>0</v>
      </c>
      <c r="Q31" s="76">
        <f>SUM(Q32)</f>
        <v>0</v>
      </c>
      <c r="R31" s="76">
        <f>SUM(R32)</f>
        <v>0</v>
      </c>
      <c r="S31" s="76">
        <f>SUM(S32)</f>
        <v>0</v>
      </c>
      <c r="T31" s="76">
        <f>SUM(T32)</f>
        <v>40</v>
      </c>
      <c r="U31" s="76">
        <f>SUM(U32)</f>
        <v>19</v>
      </c>
      <c r="V31" s="76">
        <f>SUM(V32)</f>
        <v>19</v>
      </c>
      <c r="W31" s="76">
        <f>SUM(W32)</f>
        <v>0</v>
      </c>
      <c r="X31" s="76">
        <f>SUM(X32)</f>
        <v>40</v>
      </c>
      <c r="Y31" s="76">
        <f>SUM(Y32)</f>
        <v>0</v>
      </c>
      <c r="Z31" s="76">
        <f>SUM(Z32)</f>
        <v>0</v>
      </c>
      <c r="AA31" s="76">
        <f>SUM(AA32)</f>
        <v>0</v>
      </c>
      <c r="AB31" s="76">
        <f>SUM(AB32)</f>
        <v>0</v>
      </c>
      <c r="AC31" s="76">
        <f>SUM(AC32)</f>
        <v>-19</v>
      </c>
      <c r="AD31" s="76"/>
    </row>
    <row r="32" s="46" customFormat="1" ht="32" customHeight="1" spans="1:30">
      <c r="A32" s="77">
        <v>1</v>
      </c>
      <c r="B32" s="78" t="s">
        <v>118</v>
      </c>
      <c r="C32" s="78" t="s">
        <v>119</v>
      </c>
      <c r="D32" s="77" t="s">
        <v>49</v>
      </c>
      <c r="E32" s="77" t="s">
        <v>43</v>
      </c>
      <c r="F32" s="78">
        <v>440</v>
      </c>
      <c r="G32" s="78">
        <v>12</v>
      </c>
      <c r="H32" s="78">
        <v>4069</v>
      </c>
      <c r="I32" s="78" t="s">
        <v>120</v>
      </c>
      <c r="J32" s="78"/>
      <c r="K32" s="78" t="s">
        <v>45</v>
      </c>
      <c r="L32" s="78"/>
      <c r="M32" s="78"/>
      <c r="N32" s="78">
        <v>2020.06</v>
      </c>
      <c r="O32" s="78" t="s">
        <v>108</v>
      </c>
      <c r="P32" s="78"/>
      <c r="Q32" s="78"/>
      <c r="R32" s="78"/>
      <c r="S32" s="78"/>
      <c r="T32" s="78">
        <v>40</v>
      </c>
      <c r="U32" s="78">
        <v>19</v>
      </c>
      <c r="V32" s="78">
        <v>19</v>
      </c>
      <c r="W32" s="78"/>
      <c r="X32" s="78">
        <v>40</v>
      </c>
      <c r="Y32" s="78">
        <v>0</v>
      </c>
      <c r="Z32" s="78">
        <v>0</v>
      </c>
      <c r="AA32" s="78"/>
      <c r="AB32" s="78"/>
      <c r="AC32" s="78">
        <v>-19</v>
      </c>
      <c r="AD32" s="62"/>
    </row>
    <row r="33" s="48" customFormat="1" ht="32" customHeight="1" spans="1:30">
      <c r="A33" s="79" t="s">
        <v>121</v>
      </c>
      <c r="B33" s="80">
        <v>350307</v>
      </c>
      <c r="C33" s="80"/>
      <c r="D33" s="79"/>
      <c r="E33" s="79"/>
      <c r="F33" s="80">
        <f>SUM(F34)</f>
        <v>1002</v>
      </c>
      <c r="G33" s="80">
        <f t="shared" ref="G33:AD33" si="14">SUM(G34)</f>
        <v>20</v>
      </c>
      <c r="H33" s="80">
        <f>SUM(H34)</f>
        <v>4812</v>
      </c>
      <c r="I33" s="80">
        <f>SUM(I34)</f>
        <v>0</v>
      </c>
      <c r="J33" s="80">
        <f>SUM(J34)</f>
        <v>65</v>
      </c>
      <c r="K33" s="80">
        <f>SUM(K34)</f>
        <v>0</v>
      </c>
      <c r="L33" s="80">
        <f>SUM(L34)</f>
        <v>0</v>
      </c>
      <c r="M33" s="80">
        <f>SUM(M34)</f>
        <v>0</v>
      </c>
      <c r="N33" s="80">
        <f>SUM(N34)</f>
        <v>2021.6</v>
      </c>
      <c r="O33" s="80">
        <f>SUM(O34)</f>
        <v>0</v>
      </c>
      <c r="P33" s="80">
        <f>SUM(P34)</f>
        <v>0</v>
      </c>
      <c r="Q33" s="80">
        <f>SUM(Q34)</f>
        <v>0</v>
      </c>
      <c r="R33" s="80">
        <f>SUM(R34)</f>
        <v>0</v>
      </c>
      <c r="S33" s="80">
        <f>SUM(S34)</f>
        <v>0</v>
      </c>
      <c r="T33" s="80">
        <f>SUM(T34)</f>
        <v>46</v>
      </c>
      <c r="U33" s="80">
        <f>SUM(U34)</f>
        <v>41</v>
      </c>
      <c r="V33" s="80">
        <f>SUM(V34)</f>
        <v>41</v>
      </c>
      <c r="W33" s="80">
        <f>SUM(W34)</f>
        <v>0</v>
      </c>
      <c r="X33" s="80">
        <f>SUM(X34)</f>
        <v>0</v>
      </c>
      <c r="Y33" s="80">
        <f>SUM(Y34)</f>
        <v>0</v>
      </c>
      <c r="Z33" s="80">
        <f>SUM(Z34)</f>
        <v>0</v>
      </c>
      <c r="AA33" s="80">
        <f>SUM(AA34)</f>
        <v>0</v>
      </c>
      <c r="AB33" s="80">
        <f>SUM(AB34)</f>
        <v>0</v>
      </c>
      <c r="AC33" s="80">
        <f>SUM(AC34)</f>
        <v>5</v>
      </c>
      <c r="AD33" s="80">
        <f>SUM(AD34)</f>
        <v>0</v>
      </c>
    </row>
    <row r="34" s="51" customFormat="1" ht="32" customHeight="1" spans="1:30">
      <c r="A34" s="81">
        <v>1</v>
      </c>
      <c r="B34" s="82" t="s">
        <v>122</v>
      </c>
      <c r="C34" s="83" t="s">
        <v>123</v>
      </c>
      <c r="D34" s="81" t="s">
        <v>124</v>
      </c>
      <c r="E34" s="81" t="s">
        <v>43</v>
      </c>
      <c r="F34" s="81">
        <v>1002</v>
      </c>
      <c r="G34" s="81">
        <v>20</v>
      </c>
      <c r="H34" s="81">
        <v>4812</v>
      </c>
      <c r="I34" s="81" t="s">
        <v>125</v>
      </c>
      <c r="J34" s="81">
        <v>65</v>
      </c>
      <c r="K34" s="89" t="s">
        <v>62</v>
      </c>
      <c r="L34" s="81"/>
      <c r="M34" s="89" t="s">
        <v>126</v>
      </c>
      <c r="N34" s="81">
        <v>2021.6</v>
      </c>
      <c r="O34" s="81" t="s">
        <v>127</v>
      </c>
      <c r="P34" s="81"/>
      <c r="Q34" s="81"/>
      <c r="R34" s="81"/>
      <c r="S34" s="81"/>
      <c r="T34" s="81">
        <v>46</v>
      </c>
      <c r="U34" s="81">
        <v>41</v>
      </c>
      <c r="V34" s="81">
        <v>41</v>
      </c>
      <c r="W34" s="89"/>
      <c r="X34" s="89">
        <v>0</v>
      </c>
      <c r="Y34" s="81">
        <v>0</v>
      </c>
      <c r="Z34" s="81">
        <v>0</v>
      </c>
      <c r="AA34" s="81">
        <v>0</v>
      </c>
      <c r="AB34" s="81">
        <v>0</v>
      </c>
      <c r="AC34" s="81">
        <v>5</v>
      </c>
      <c r="AD34" s="81"/>
    </row>
    <row r="35" s="52" customFormat="1" ht="26" customHeight="1" spans="1:29">
      <c r="A35" s="84" t="s">
        <v>128</v>
      </c>
      <c r="B35" s="84"/>
      <c r="C35" s="84"/>
      <c r="D35" s="84"/>
      <c r="E35" s="84"/>
      <c r="F35" s="84"/>
      <c r="G35" s="84"/>
      <c r="H35" s="84"/>
      <c r="I35" s="84"/>
      <c r="J35" s="84"/>
      <c r="K35" s="84"/>
      <c r="L35" s="84"/>
      <c r="M35" s="84"/>
      <c r="N35" s="84"/>
      <c r="O35" s="84"/>
      <c r="P35" s="84"/>
      <c r="Q35" s="84"/>
      <c r="R35" s="84"/>
      <c r="S35" s="84"/>
      <c r="T35" s="84"/>
      <c r="U35" s="84"/>
      <c r="V35" s="84"/>
      <c r="W35" s="84"/>
      <c r="X35" s="84"/>
      <c r="Y35" s="84"/>
      <c r="Z35" s="84"/>
      <c r="AA35" s="84"/>
      <c r="AB35" s="84"/>
      <c r="AC35" s="45"/>
    </row>
    <row r="36" s="45" customFormat="1" spans="1:28">
      <c r="A36" s="84" t="s">
        <v>129</v>
      </c>
      <c r="B36" s="84"/>
      <c r="C36" s="84"/>
      <c r="D36" s="84"/>
      <c r="E36" s="84"/>
      <c r="F36" s="84"/>
      <c r="G36" s="84"/>
      <c r="H36" s="84"/>
      <c r="I36" s="84"/>
      <c r="J36" s="84"/>
      <c r="K36" s="84"/>
      <c r="L36" s="84"/>
      <c r="M36" s="84"/>
      <c r="N36" s="84"/>
      <c r="O36" s="84"/>
      <c r="P36" s="84"/>
      <c r="Q36" s="84"/>
      <c r="R36" s="84"/>
      <c r="S36" s="84"/>
      <c r="T36" s="84"/>
      <c r="U36" s="84"/>
      <c r="V36" s="84"/>
      <c r="W36" s="84"/>
      <c r="X36" s="84"/>
      <c r="Y36" s="84"/>
      <c r="Z36" s="84"/>
      <c r="AA36" s="84"/>
      <c r="AB36" s="84"/>
    </row>
    <row r="37" s="45" customFormat="1" spans="1:28">
      <c r="A37" s="84" t="s">
        <v>130</v>
      </c>
      <c r="B37" s="84"/>
      <c r="C37" s="84"/>
      <c r="D37" s="84"/>
      <c r="E37" s="84"/>
      <c r="F37" s="84"/>
      <c r="G37" s="84"/>
      <c r="H37" s="84"/>
      <c r="I37" s="84"/>
      <c r="J37" s="84"/>
      <c r="K37" s="84"/>
      <c r="L37" s="84"/>
      <c r="M37" s="84"/>
      <c r="N37" s="84"/>
      <c r="O37" s="84"/>
      <c r="P37" s="84"/>
      <c r="Q37" s="84"/>
      <c r="R37" s="84"/>
      <c r="S37" s="84"/>
      <c r="T37" s="84"/>
      <c r="U37" s="84"/>
      <c r="V37" s="84"/>
      <c r="W37" s="84"/>
      <c r="X37" s="84"/>
      <c r="Y37" s="84"/>
      <c r="Z37" s="84"/>
      <c r="AA37" s="84"/>
      <c r="AB37" s="84"/>
    </row>
    <row r="38" s="45" customFormat="1" spans="1:28">
      <c r="A38" s="84" t="s">
        <v>131</v>
      </c>
      <c r="B38" s="84"/>
      <c r="C38" s="84"/>
      <c r="D38" s="84"/>
      <c r="E38" s="84"/>
      <c r="F38" s="84"/>
      <c r="G38" s="84"/>
      <c r="H38" s="84"/>
      <c r="I38" s="84"/>
      <c r="J38" s="84"/>
      <c r="K38" s="84"/>
      <c r="L38" s="84"/>
      <c r="M38" s="84"/>
      <c r="N38" s="84"/>
      <c r="O38" s="84"/>
      <c r="P38" s="84"/>
      <c r="Q38" s="84"/>
      <c r="R38" s="84"/>
      <c r="S38" s="84"/>
      <c r="T38" s="84"/>
      <c r="U38" s="84"/>
      <c r="V38" s="84"/>
      <c r="W38" s="84"/>
      <c r="X38" s="84"/>
      <c r="Y38" s="84"/>
      <c r="Z38" s="84"/>
      <c r="AA38" s="84"/>
      <c r="AB38" s="84"/>
    </row>
    <row r="39" s="45" customFormat="1" spans="1:28">
      <c r="A39" s="84" t="s">
        <v>132</v>
      </c>
      <c r="B39" s="84"/>
      <c r="C39" s="84"/>
      <c r="D39" s="84"/>
      <c r="E39" s="84"/>
      <c r="F39" s="84"/>
      <c r="G39" s="84"/>
      <c r="H39" s="84"/>
      <c r="I39" s="84"/>
      <c r="J39" s="84"/>
      <c r="K39" s="84"/>
      <c r="L39" s="84"/>
      <c r="M39" s="84"/>
      <c r="N39" s="84"/>
      <c r="O39" s="84"/>
      <c r="P39" s="84"/>
      <c r="Q39" s="84"/>
      <c r="R39" s="84"/>
      <c r="S39" s="84"/>
      <c r="T39" s="84"/>
      <c r="U39" s="91"/>
      <c r="V39" s="91"/>
      <c r="W39" s="91"/>
      <c r="X39" s="91"/>
      <c r="Y39" s="91"/>
      <c r="Z39" s="91"/>
      <c r="AA39" s="91"/>
      <c r="AB39" s="91"/>
    </row>
    <row r="40" s="45" customFormat="1" spans="1:28">
      <c r="A40" s="84" t="s">
        <v>133</v>
      </c>
      <c r="B40" s="84"/>
      <c r="C40" s="84"/>
      <c r="D40" s="84"/>
      <c r="E40" s="84"/>
      <c r="F40" s="84"/>
      <c r="G40" s="84"/>
      <c r="H40" s="84"/>
      <c r="I40" s="84"/>
      <c r="J40" s="84"/>
      <c r="K40" s="84"/>
      <c r="L40" s="84"/>
      <c r="M40" s="84"/>
      <c r="N40" s="84"/>
      <c r="O40" s="84"/>
      <c r="P40" s="84"/>
      <c r="Q40" s="84"/>
      <c r="R40" s="84"/>
      <c r="S40" s="84"/>
      <c r="T40" s="84"/>
      <c r="U40" s="84"/>
      <c r="V40" s="84"/>
      <c r="W40" s="84"/>
      <c r="X40" s="84"/>
      <c r="Y40" s="84"/>
      <c r="Z40" s="84"/>
      <c r="AA40" s="84"/>
      <c r="AB40" s="84"/>
    </row>
    <row r="41" s="45" customFormat="1" spans="1:28">
      <c r="A41" s="84" t="s">
        <v>134</v>
      </c>
      <c r="B41" s="84"/>
      <c r="C41" s="84"/>
      <c r="D41" s="84"/>
      <c r="E41" s="84"/>
      <c r="F41" s="84"/>
      <c r="G41" s="84"/>
      <c r="H41" s="84"/>
      <c r="I41" s="84"/>
      <c r="J41" s="84"/>
      <c r="K41" s="84"/>
      <c r="L41" s="84"/>
      <c r="M41" s="84"/>
      <c r="N41" s="84"/>
      <c r="O41" s="84"/>
      <c r="P41" s="84"/>
      <c r="Q41" s="84"/>
      <c r="R41" s="84"/>
      <c r="S41" s="84"/>
      <c r="T41" s="84"/>
      <c r="U41" s="84"/>
      <c r="V41" s="84"/>
      <c r="W41" s="84"/>
      <c r="X41" s="84"/>
      <c r="Y41" s="84"/>
      <c r="Z41" s="84"/>
      <c r="AA41" s="84"/>
      <c r="AB41" s="84"/>
    </row>
  </sheetData>
  <mergeCells count="42">
    <mergeCell ref="A1:B1"/>
    <mergeCell ref="A2:AD2"/>
    <mergeCell ref="A3:B3"/>
    <mergeCell ref="C3:P3"/>
    <mergeCell ref="B4:H4"/>
    <mergeCell ref="I4:S4"/>
    <mergeCell ref="T4:AC4"/>
    <mergeCell ref="A35:AB35"/>
    <mergeCell ref="A36:AB36"/>
    <mergeCell ref="A37:AB37"/>
    <mergeCell ref="A38:AB38"/>
    <mergeCell ref="A39:T39"/>
    <mergeCell ref="A40:AB40"/>
    <mergeCell ref="A41:T41"/>
    <mergeCell ref="A4:A7"/>
    <mergeCell ref="B5:B7"/>
    <mergeCell ref="C5:C7"/>
    <mergeCell ref="D5:D7"/>
    <mergeCell ref="E5:E7"/>
    <mergeCell ref="F5:F7"/>
    <mergeCell ref="G5:G7"/>
    <mergeCell ref="H5:H7"/>
    <mergeCell ref="I5:I7"/>
    <mergeCell ref="J5:J7"/>
    <mergeCell ref="K5:K7"/>
    <mergeCell ref="L5:L7"/>
    <mergeCell ref="M5:M7"/>
    <mergeCell ref="N5:N7"/>
    <mergeCell ref="O5:O7"/>
    <mergeCell ref="P5:P7"/>
    <mergeCell ref="Q5:Q7"/>
    <mergeCell ref="R5:R7"/>
    <mergeCell ref="S5:S7"/>
    <mergeCell ref="T5:T7"/>
    <mergeCell ref="X5:X7"/>
    <mergeCell ref="Y5:Y7"/>
    <mergeCell ref="Z5:Z7"/>
    <mergeCell ref="AA5:AA7"/>
    <mergeCell ref="AB5:AB7"/>
    <mergeCell ref="AC5:AC7"/>
    <mergeCell ref="AD4:AD7"/>
    <mergeCell ref="U5:W6"/>
  </mergeCells>
  <dataValidations count="4">
    <dataValidation type="list" allowBlank="1" showInputMessage="1" showErrorMessage="1" sqref="M4:N4 M1:N2 M11:M13 M27:M30 M20 M22:M23 M15:M18 M25 M32 M42:N65551 M40:N40 M35:N38 M34">
      <formula1>"8度(0.20g),7度(0.15g),7度(0.10g),6度(0.05g)"</formula1>
    </dataValidation>
    <dataValidation allowBlank="1" showInputMessage="1" showErrorMessage="1" sqref="N12 N30 N16:N18 N28 N32"/>
    <dataValidation type="list" allowBlank="1" showInputMessage="1" showErrorMessage="1" sqref="O11:O13 O15:O18 O22:O23 O20 O25 L27 O27:O30 O32">
      <formula1>"完成可研设计,完成初步设计,完成施工图设计,预算审核,施工招标和监理招标,取得施工许可证,基础施工,主体在建,完工,竣工验收"</formula1>
    </dataValidation>
    <dataValidation type="list" allowBlank="1" showInputMessage="1" showErrorMessage="1" sqref="K11:K13 K15:K18 K25 K22:K23 K20 K27:K30 K32 K34">
      <formula1>"重建,抗震加固,维修改造,改扩建"</formula1>
    </dataValidation>
  </dataValidations>
  <pageMargins left="0.751388888888889" right="0.751388888888889" top="1" bottom="1" header="0.511805555555556" footer="0.511805555555556"/>
  <pageSetup paperSize="9" scale="60" orientation="landscape" horizontalDpi="6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E23"/>
  <sheetViews>
    <sheetView workbookViewId="0">
      <selection activeCell="H7" sqref="H7"/>
    </sheetView>
  </sheetViews>
  <sheetFormatPr defaultColWidth="8.125" defaultRowHeight="13.5" outlineLevelCol="4"/>
  <cols>
    <col min="1" max="1" width="3.875" style="24" customWidth="1"/>
    <col min="2" max="2" width="10.375" style="24" customWidth="1"/>
    <col min="3" max="3" width="25.375" style="24" customWidth="1"/>
    <col min="4" max="4" width="31.125" style="24" customWidth="1"/>
    <col min="5" max="5" width="13.375" style="26" customWidth="1"/>
    <col min="6" max="16371" width="8.125" style="24"/>
  </cols>
  <sheetData>
    <row r="1" s="24" customFormat="1" ht="18" customHeight="1" spans="1:5">
      <c r="A1" s="27" t="s">
        <v>135</v>
      </c>
      <c r="B1" s="27"/>
      <c r="E1" s="26"/>
    </row>
    <row r="2" s="24" customFormat="1" ht="24.95" customHeight="1" spans="1:5">
      <c r="A2" s="28" t="s">
        <v>136</v>
      </c>
      <c r="B2" s="28"/>
      <c r="C2" s="28"/>
      <c r="D2" s="28"/>
      <c r="E2" s="28"/>
    </row>
    <row r="3" s="24" customFormat="1" ht="24" customHeight="1" spans="1:5">
      <c r="A3" s="28" t="s">
        <v>137</v>
      </c>
      <c r="B3" s="28"/>
      <c r="C3" s="28"/>
      <c r="D3" s="28"/>
      <c r="E3" s="28"/>
    </row>
    <row r="4" s="25" customFormat="1" ht="24" customHeight="1" spans="1:5">
      <c r="A4" s="29" t="s">
        <v>138</v>
      </c>
      <c r="B4" s="29"/>
      <c r="C4" s="29"/>
      <c r="D4" s="29"/>
      <c r="E4" s="29"/>
    </row>
    <row r="5" s="25" customFormat="1" ht="24" customHeight="1" spans="1:5">
      <c r="A5" s="30" t="s">
        <v>139</v>
      </c>
      <c r="B5" s="30"/>
      <c r="C5" s="30"/>
      <c r="D5" s="29"/>
      <c r="E5" s="29"/>
    </row>
    <row r="6" s="25" customFormat="1" ht="24" customHeight="1" spans="1:5">
      <c r="A6" s="31" t="s">
        <v>140</v>
      </c>
      <c r="B6" s="31"/>
      <c r="C6" s="31" t="s">
        <v>141</v>
      </c>
      <c r="D6" s="31"/>
      <c r="E6" s="31"/>
    </row>
    <row r="7" s="25" customFormat="1" ht="24" customHeight="1" spans="1:5">
      <c r="A7" s="31" t="s">
        <v>142</v>
      </c>
      <c r="B7" s="31"/>
      <c r="C7" s="31" t="s">
        <v>143</v>
      </c>
      <c r="D7" s="31"/>
      <c r="E7" s="31"/>
    </row>
    <row r="8" s="25" customFormat="1" ht="24" customHeight="1" spans="1:5">
      <c r="A8" s="32" t="s">
        <v>144</v>
      </c>
      <c r="B8" s="33"/>
      <c r="C8" s="31" t="s">
        <v>145</v>
      </c>
      <c r="D8" s="31" t="s">
        <v>146</v>
      </c>
      <c r="E8" s="31" t="s">
        <v>147</v>
      </c>
    </row>
    <row r="9" s="25" customFormat="1" ht="24" customHeight="1" spans="1:5">
      <c r="A9" s="34" t="s">
        <v>148</v>
      </c>
      <c r="B9" s="31"/>
      <c r="C9" s="35" t="s">
        <v>149</v>
      </c>
      <c r="D9" s="31"/>
      <c r="E9" s="31"/>
    </row>
    <row r="10" s="25" customFormat="1" ht="24" customHeight="1" spans="1:5">
      <c r="A10" s="31"/>
      <c r="B10" s="31"/>
      <c r="C10" s="31" t="s">
        <v>150</v>
      </c>
      <c r="D10" s="31"/>
      <c r="E10" s="31"/>
    </row>
    <row r="11" s="25" customFormat="1" ht="24" customHeight="1" spans="1:5">
      <c r="A11" s="31"/>
      <c r="B11" s="31"/>
      <c r="C11" s="31" t="s">
        <v>151</v>
      </c>
      <c r="D11" s="31"/>
      <c r="E11" s="31"/>
    </row>
    <row r="12" s="25" customFormat="1" ht="24" customHeight="1" spans="1:5">
      <c r="A12" s="31"/>
      <c r="B12" s="31"/>
      <c r="C12" s="31" t="s">
        <v>152</v>
      </c>
      <c r="D12" s="31"/>
      <c r="E12" s="31"/>
    </row>
    <row r="13" s="25" customFormat="1" ht="24" customHeight="1" spans="1:5">
      <c r="A13" s="31" t="s">
        <v>153</v>
      </c>
      <c r="B13" s="31"/>
      <c r="C13" s="36"/>
      <c r="D13" s="37"/>
      <c r="E13" s="31"/>
    </row>
    <row r="14" s="25" customFormat="1" ht="24" customHeight="1" spans="1:5">
      <c r="A14" s="34" t="s">
        <v>154</v>
      </c>
      <c r="B14" s="38" t="s">
        <v>155</v>
      </c>
      <c r="C14" s="31" t="s">
        <v>156</v>
      </c>
      <c r="D14" s="34" t="s">
        <v>157</v>
      </c>
      <c r="E14" s="31" t="s">
        <v>158</v>
      </c>
    </row>
    <row r="15" s="25" customFormat="1" ht="24" customHeight="1" spans="1:5">
      <c r="A15" s="34"/>
      <c r="B15" s="33" t="s">
        <v>159</v>
      </c>
      <c r="C15" s="39" t="s">
        <v>160</v>
      </c>
      <c r="D15" s="40" t="s">
        <v>161</v>
      </c>
      <c r="E15" s="41"/>
    </row>
    <row r="16" s="25" customFormat="1" ht="24" customHeight="1" spans="1:5">
      <c r="A16" s="34"/>
      <c r="B16" s="33"/>
      <c r="C16" s="42"/>
      <c r="D16" s="40" t="s">
        <v>162</v>
      </c>
      <c r="E16" s="41"/>
    </row>
    <row r="17" s="25" customFormat="1" ht="31" customHeight="1" spans="1:5">
      <c r="A17" s="34"/>
      <c r="B17" s="33"/>
      <c r="C17" s="39" t="s">
        <v>163</v>
      </c>
      <c r="D17" s="40" t="s">
        <v>164</v>
      </c>
      <c r="E17" s="41"/>
    </row>
    <row r="18" s="25" customFormat="1" ht="24" customHeight="1" spans="1:5">
      <c r="A18" s="34"/>
      <c r="B18" s="33"/>
      <c r="C18" s="31" t="s">
        <v>165</v>
      </c>
      <c r="D18" s="40"/>
      <c r="E18" s="41"/>
    </row>
    <row r="19" s="25" customFormat="1" ht="24" customHeight="1" spans="1:5">
      <c r="A19" s="34"/>
      <c r="B19" s="33"/>
      <c r="C19" s="39" t="s">
        <v>166</v>
      </c>
      <c r="D19" s="40"/>
      <c r="E19" s="41"/>
    </row>
    <row r="20" s="25" customFormat="1" ht="24" customHeight="1" spans="1:5">
      <c r="A20" s="34"/>
      <c r="B20" s="31" t="s">
        <v>167</v>
      </c>
      <c r="C20" s="34" t="s">
        <v>168</v>
      </c>
      <c r="D20" s="40" t="s">
        <v>169</v>
      </c>
      <c r="E20" s="41"/>
    </row>
    <row r="21" s="24" customFormat="1" ht="24" customHeight="1" spans="1:5">
      <c r="A21" s="34"/>
      <c r="B21" s="31"/>
      <c r="C21" s="43" t="s">
        <v>170</v>
      </c>
      <c r="D21" s="44"/>
      <c r="E21" s="43"/>
    </row>
    <row r="22" s="24" customFormat="1" ht="24" customHeight="1" spans="1:5">
      <c r="A22" s="34"/>
      <c r="B22" s="31"/>
      <c r="C22" s="43" t="s">
        <v>171</v>
      </c>
      <c r="D22" s="44"/>
      <c r="E22" s="43"/>
    </row>
    <row r="23" s="24" customFormat="1" ht="24" customHeight="1" spans="1:5">
      <c r="A23" s="34"/>
      <c r="B23" s="44" t="s">
        <v>172</v>
      </c>
      <c r="C23" s="43" t="s">
        <v>173</v>
      </c>
      <c r="D23" s="44"/>
      <c r="E23" s="43"/>
    </row>
  </sheetData>
  <mergeCells count="21">
    <mergeCell ref="A1:B1"/>
    <mergeCell ref="A2:E2"/>
    <mergeCell ref="A3:E3"/>
    <mergeCell ref="A4:E4"/>
    <mergeCell ref="A5:C5"/>
    <mergeCell ref="A6:B6"/>
    <mergeCell ref="C6:E6"/>
    <mergeCell ref="A7:B7"/>
    <mergeCell ref="C7:E7"/>
    <mergeCell ref="A8:B8"/>
    <mergeCell ref="D9:E9"/>
    <mergeCell ref="D10:E10"/>
    <mergeCell ref="D11:E11"/>
    <mergeCell ref="D12:E12"/>
    <mergeCell ref="A13:B13"/>
    <mergeCell ref="C13:E13"/>
    <mergeCell ref="A14:A23"/>
    <mergeCell ref="B15:B19"/>
    <mergeCell ref="B20:B22"/>
    <mergeCell ref="C15:C16"/>
    <mergeCell ref="A9:B12"/>
  </mergeCells>
  <pageMargins left="0.75" right="0.75" top="1" bottom="1" header="0.511805555555556" footer="0.511805555555556"/>
  <pageSetup paperSize="9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W19"/>
  <sheetViews>
    <sheetView workbookViewId="0">
      <selection activeCell="P6" sqref="P6:P7"/>
    </sheetView>
  </sheetViews>
  <sheetFormatPr defaultColWidth="8.125" defaultRowHeight="14.25"/>
  <cols>
    <col min="1" max="1" width="18" style="1" customWidth="1"/>
    <col min="2" max="23" width="6.375" style="1" customWidth="1"/>
    <col min="24" max="255" width="8.125" style="1"/>
    <col min="256" max="16384" width="8.125" style="5"/>
  </cols>
  <sheetData>
    <row r="1" s="1" customFormat="1" spans="1:1">
      <c r="A1" s="6" t="s">
        <v>174</v>
      </c>
    </row>
    <row r="2" s="1" customFormat="1" ht="19.15" customHeight="1" spans="1:23">
      <c r="A2" s="7" t="s">
        <v>175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</row>
    <row r="3" s="1" customFormat="1" ht="31.15" customHeight="1" spans="1:23">
      <c r="A3" s="8" t="s">
        <v>176</v>
      </c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</row>
    <row r="4" s="2" customFormat="1" ht="31.15" customHeight="1" spans="1:23">
      <c r="A4" s="9" t="s">
        <v>177</v>
      </c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23" t="s">
        <v>178</v>
      </c>
      <c r="R4" s="23"/>
      <c r="S4" s="23"/>
      <c r="T4" s="23"/>
      <c r="U4" s="23"/>
      <c r="V4" s="23"/>
      <c r="W4" s="23"/>
    </row>
    <row r="5" s="3" customFormat="1" ht="33" customHeight="1" spans="1:23">
      <c r="A5" s="11" t="s">
        <v>179</v>
      </c>
      <c r="B5" s="11" t="s">
        <v>180</v>
      </c>
      <c r="C5" s="11"/>
      <c r="D5" s="11"/>
      <c r="E5" s="11"/>
      <c r="F5" s="11" t="s">
        <v>181</v>
      </c>
      <c r="G5" s="11"/>
      <c r="H5" s="11"/>
      <c r="I5" s="11"/>
      <c r="J5" s="11"/>
      <c r="K5" s="11" t="s">
        <v>182</v>
      </c>
      <c r="L5" s="11"/>
      <c r="M5" s="11"/>
      <c r="N5" s="11"/>
      <c r="O5" s="11"/>
      <c r="P5" s="19" t="s">
        <v>183</v>
      </c>
      <c r="Q5" s="19"/>
      <c r="R5" s="11" t="s">
        <v>184</v>
      </c>
      <c r="S5" s="11"/>
      <c r="T5" s="11"/>
      <c r="U5" s="11"/>
      <c r="V5" s="11" t="s">
        <v>185</v>
      </c>
      <c r="W5" s="11" t="s">
        <v>186</v>
      </c>
    </row>
    <row r="6" s="3" customFormat="1" ht="32.1" customHeight="1" spans="1:23">
      <c r="A6" s="11"/>
      <c r="B6" s="12" t="s">
        <v>25</v>
      </c>
      <c r="C6" s="11" t="s">
        <v>187</v>
      </c>
      <c r="D6" s="11"/>
      <c r="E6" s="11" t="s">
        <v>188</v>
      </c>
      <c r="F6" s="12" t="s">
        <v>25</v>
      </c>
      <c r="G6" s="11" t="s">
        <v>187</v>
      </c>
      <c r="H6" s="11"/>
      <c r="I6" s="11"/>
      <c r="J6" s="11" t="s">
        <v>188</v>
      </c>
      <c r="K6" s="12" t="s">
        <v>25</v>
      </c>
      <c r="L6" s="11" t="s">
        <v>187</v>
      </c>
      <c r="M6" s="11"/>
      <c r="N6" s="11"/>
      <c r="O6" s="11" t="s">
        <v>188</v>
      </c>
      <c r="P6" s="19" t="s">
        <v>189</v>
      </c>
      <c r="Q6" s="11" t="s">
        <v>190</v>
      </c>
      <c r="R6" s="11" t="s">
        <v>191</v>
      </c>
      <c r="S6" s="11"/>
      <c r="T6" s="11" t="s">
        <v>192</v>
      </c>
      <c r="U6" s="11"/>
      <c r="V6" s="11"/>
      <c r="W6" s="11"/>
    </row>
    <row r="7" s="3" customFormat="1" ht="76" customHeight="1" spans="1:23">
      <c r="A7" s="11"/>
      <c r="B7" s="12"/>
      <c r="C7" s="12" t="s">
        <v>193</v>
      </c>
      <c r="D7" s="12" t="s">
        <v>194</v>
      </c>
      <c r="E7" s="11"/>
      <c r="F7" s="12"/>
      <c r="G7" s="12" t="s">
        <v>195</v>
      </c>
      <c r="H7" s="12" t="s">
        <v>196</v>
      </c>
      <c r="I7" s="12" t="s">
        <v>194</v>
      </c>
      <c r="J7" s="11"/>
      <c r="K7" s="12"/>
      <c r="L7" s="12" t="s">
        <v>195</v>
      </c>
      <c r="M7" s="12" t="s">
        <v>196</v>
      </c>
      <c r="N7" s="12" t="s">
        <v>194</v>
      </c>
      <c r="O7" s="11"/>
      <c r="P7" s="19"/>
      <c r="Q7" s="11"/>
      <c r="R7" s="11" t="s">
        <v>189</v>
      </c>
      <c r="S7" s="11" t="s">
        <v>197</v>
      </c>
      <c r="T7" s="11" t="s">
        <v>189</v>
      </c>
      <c r="U7" s="11" t="s">
        <v>197</v>
      </c>
      <c r="V7" s="11"/>
      <c r="W7" s="11"/>
    </row>
    <row r="8" s="4" customFormat="1" ht="26.45" customHeight="1" spans="1:23">
      <c r="A8" s="13" t="s">
        <v>198</v>
      </c>
      <c r="B8" s="14"/>
      <c r="C8" s="14"/>
      <c r="D8" s="14"/>
      <c r="E8" s="14"/>
      <c r="F8" s="14"/>
      <c r="G8" s="14"/>
      <c r="H8" s="14"/>
      <c r="I8" s="14"/>
      <c r="J8" s="14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</row>
    <row r="9" s="2" customFormat="1" ht="31.9" customHeight="1" spans="1:23">
      <c r="A9" s="13" t="s">
        <v>199</v>
      </c>
      <c r="B9" s="15"/>
      <c r="C9" s="15"/>
      <c r="D9" s="15"/>
      <c r="E9" s="15"/>
      <c r="F9" s="15"/>
      <c r="G9" s="15"/>
      <c r="H9" s="15"/>
      <c r="I9" s="15"/>
      <c r="J9" s="15"/>
      <c r="K9" s="21"/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</row>
    <row r="10" s="2" customFormat="1" ht="25.9" customHeight="1" spans="1:23">
      <c r="A10" s="16" t="s">
        <v>200</v>
      </c>
      <c r="B10" s="15"/>
      <c r="C10" s="15"/>
      <c r="D10" s="15"/>
      <c r="E10" s="15"/>
      <c r="F10" s="15"/>
      <c r="G10" s="15"/>
      <c r="H10" s="15"/>
      <c r="I10" s="15"/>
      <c r="J10" s="15"/>
      <c r="K10" s="21"/>
      <c r="L10" s="22"/>
      <c r="M10" s="22"/>
      <c r="N10" s="22"/>
      <c r="O10" s="22"/>
      <c r="P10" s="22"/>
      <c r="Q10" s="22"/>
      <c r="R10" s="22"/>
      <c r="S10" s="22"/>
      <c r="T10" s="21"/>
      <c r="U10" s="21"/>
      <c r="V10" s="21"/>
      <c r="W10" s="21"/>
    </row>
    <row r="11" s="2" customFormat="1" ht="25.9" customHeight="1" spans="1:23">
      <c r="A11" s="17" t="s">
        <v>201</v>
      </c>
      <c r="B11" s="15"/>
      <c r="C11" s="15"/>
      <c r="D11" s="15"/>
      <c r="E11" s="15"/>
      <c r="F11" s="15"/>
      <c r="G11" s="15"/>
      <c r="H11" s="15"/>
      <c r="I11" s="15"/>
      <c r="J11" s="15"/>
      <c r="K11" s="21"/>
      <c r="L11" s="22"/>
      <c r="M11" s="22"/>
      <c r="N11" s="22"/>
      <c r="O11" s="22"/>
      <c r="P11" s="22"/>
      <c r="Q11" s="22"/>
      <c r="R11" s="22"/>
      <c r="S11" s="22"/>
      <c r="T11" s="21"/>
      <c r="U11" s="21"/>
      <c r="V11" s="21"/>
      <c r="W11" s="21"/>
    </row>
    <row r="12" s="2" customFormat="1" ht="25.9" customHeight="1" spans="1:23">
      <c r="A12" s="17" t="s">
        <v>201</v>
      </c>
      <c r="B12" s="15"/>
      <c r="C12" s="15"/>
      <c r="D12" s="15"/>
      <c r="E12" s="15"/>
      <c r="F12" s="15"/>
      <c r="G12" s="15"/>
      <c r="H12" s="15"/>
      <c r="I12" s="15"/>
      <c r="J12" s="15"/>
      <c r="K12" s="21"/>
      <c r="L12" s="22"/>
      <c r="M12" s="22"/>
      <c r="N12" s="22"/>
      <c r="O12" s="22"/>
      <c r="P12" s="22"/>
      <c r="Q12" s="22"/>
      <c r="R12" s="22"/>
      <c r="S12" s="22"/>
      <c r="T12" s="21"/>
      <c r="U12" s="21"/>
      <c r="V12" s="21"/>
      <c r="W12" s="21"/>
    </row>
    <row r="13" s="4" customFormat="1" ht="31.9" customHeight="1" spans="1:23">
      <c r="A13" s="13" t="s">
        <v>199</v>
      </c>
      <c r="B13" s="14"/>
      <c r="C13" s="14"/>
      <c r="D13" s="14"/>
      <c r="E13" s="14"/>
      <c r="F13" s="14"/>
      <c r="G13" s="14"/>
      <c r="H13" s="14"/>
      <c r="I13" s="14"/>
      <c r="J13" s="14"/>
      <c r="K13" s="20"/>
      <c r="L13" s="13"/>
      <c r="M13" s="13"/>
      <c r="N13" s="13"/>
      <c r="O13" s="13"/>
      <c r="P13" s="13"/>
      <c r="Q13" s="13"/>
      <c r="R13" s="13"/>
      <c r="S13" s="13"/>
      <c r="T13" s="20"/>
      <c r="U13" s="20"/>
      <c r="V13" s="20"/>
      <c r="W13" s="20"/>
    </row>
    <row r="14" s="2" customFormat="1" ht="31.9" customHeight="1" spans="1:23">
      <c r="A14" s="16" t="s">
        <v>200</v>
      </c>
      <c r="B14" s="15"/>
      <c r="C14" s="15"/>
      <c r="D14" s="15"/>
      <c r="E14" s="15"/>
      <c r="F14" s="15"/>
      <c r="G14" s="15"/>
      <c r="H14" s="15"/>
      <c r="I14" s="15"/>
      <c r="J14" s="15"/>
      <c r="K14" s="21"/>
      <c r="L14" s="21"/>
      <c r="M14" s="21"/>
      <c r="N14" s="21"/>
      <c r="O14" s="21"/>
      <c r="P14" s="21"/>
      <c r="Q14" s="21"/>
      <c r="R14" s="21"/>
      <c r="S14" s="21"/>
      <c r="T14" s="21"/>
      <c r="U14" s="21"/>
      <c r="V14" s="21"/>
      <c r="W14" s="21"/>
    </row>
    <row r="15" s="2" customFormat="1" ht="26.45" customHeight="1" spans="1:23">
      <c r="A15" s="17" t="s">
        <v>201</v>
      </c>
      <c r="B15" s="15"/>
      <c r="C15" s="15"/>
      <c r="D15" s="15"/>
      <c r="E15" s="15"/>
      <c r="F15" s="15"/>
      <c r="G15" s="15"/>
      <c r="H15" s="15"/>
      <c r="I15" s="15"/>
      <c r="J15" s="15"/>
      <c r="K15" s="21"/>
      <c r="L15" s="21"/>
      <c r="M15" s="21"/>
      <c r="N15" s="21"/>
      <c r="O15" s="21"/>
      <c r="P15" s="21"/>
      <c r="Q15" s="21"/>
      <c r="R15" s="21"/>
      <c r="S15" s="21"/>
      <c r="T15" s="21"/>
      <c r="U15" s="21"/>
      <c r="V15" s="21"/>
      <c r="W15" s="21"/>
    </row>
    <row r="16" s="3" customFormat="1" ht="35" customHeight="1" spans="1:23">
      <c r="A16" s="10" t="s">
        <v>202</v>
      </c>
      <c r="B16" s="10"/>
      <c r="C16" s="10"/>
      <c r="D16" s="10"/>
      <c r="E16" s="10"/>
      <c r="F16" s="10"/>
      <c r="G16" s="10"/>
      <c r="H16" s="10"/>
      <c r="I16" s="10" t="s">
        <v>203</v>
      </c>
      <c r="J16" s="10"/>
      <c r="K16" s="10"/>
      <c r="L16" s="10"/>
      <c r="M16" s="10"/>
      <c r="N16" s="10"/>
      <c r="O16" s="10"/>
      <c r="P16" s="10"/>
      <c r="Q16" s="10"/>
      <c r="R16" s="10" t="s">
        <v>204</v>
      </c>
      <c r="S16" s="10"/>
      <c r="T16" s="10"/>
      <c r="U16" s="10"/>
      <c r="V16" s="10"/>
      <c r="W16" s="10"/>
    </row>
    <row r="17" s="2" customFormat="1" ht="27.95" customHeight="1" spans="1:21">
      <c r="A17" s="18" t="s">
        <v>205</v>
      </c>
      <c r="B17" s="18"/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</row>
    <row r="18" s="2" customFormat="1" ht="27.95" customHeight="1" spans="1:21">
      <c r="A18" s="18" t="s">
        <v>206</v>
      </c>
      <c r="B18" s="18"/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</row>
    <row r="19" s="2" customFormat="1"/>
  </sheetData>
  <mergeCells count="30">
    <mergeCell ref="A2:W2"/>
    <mergeCell ref="A3:W3"/>
    <mergeCell ref="A4:P4"/>
    <mergeCell ref="Q4:W4"/>
    <mergeCell ref="B5:E5"/>
    <mergeCell ref="F5:J5"/>
    <mergeCell ref="K5:O5"/>
    <mergeCell ref="P5:Q5"/>
    <mergeCell ref="R5:U5"/>
    <mergeCell ref="C6:D6"/>
    <mergeCell ref="G6:I6"/>
    <mergeCell ref="L6:N6"/>
    <mergeCell ref="R6:S6"/>
    <mergeCell ref="T6:U6"/>
    <mergeCell ref="A16:H16"/>
    <mergeCell ref="I16:Q16"/>
    <mergeCell ref="R16:W16"/>
    <mergeCell ref="A17:U17"/>
    <mergeCell ref="A18:U18"/>
    <mergeCell ref="A5:A7"/>
    <mergeCell ref="B6:B7"/>
    <mergeCell ref="E6:E7"/>
    <mergeCell ref="F6:F7"/>
    <mergeCell ref="J6:J7"/>
    <mergeCell ref="K6:K7"/>
    <mergeCell ref="O6:O7"/>
    <mergeCell ref="P6:P7"/>
    <mergeCell ref="Q6:Q7"/>
    <mergeCell ref="V5:V7"/>
    <mergeCell ref="W5:W7"/>
  </mergeCells>
  <pageMargins left="0.751388888888889" right="0.751388888888889" top="1" bottom="1" header="0.511805555555556" footer="0.511805555555556"/>
  <pageSetup paperSize="9" scale="80" orientation="landscape" horizont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附件1</vt:lpstr>
      <vt:lpstr>附件2</vt:lpstr>
      <vt:lpstr>附件3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曾颖</cp:lastModifiedBy>
  <dcterms:created xsi:type="dcterms:W3CDTF">2020-08-18T10:07:02Z</dcterms:created>
  <dcterms:modified xsi:type="dcterms:W3CDTF">2020-08-18T10:20:11Z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2052-9.1.0.4472</vt:lpwstr>
  </property>
</Properties>
</file>